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53" activeTab="1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_FilterDatabase" localSheetId="3" hidden="1">'Scheda D'!$E$1:$E$133</definedName>
    <definedName name="_xlnm.Print_Area" localSheetId="0">'Scheda A'!$A$1:$E$34</definedName>
    <definedName name="_xlnm.Print_Area" localSheetId="1">'Scheda B'!$A$1:$R$66</definedName>
    <definedName name="_xlnm.Print_Area" localSheetId="2">'Scheda C'!$A$1:$P$52</definedName>
    <definedName name="_xlnm.Print_Area" localSheetId="3">'Scheda D'!$A$1:$Y$123</definedName>
    <definedName name="_xlnm.Print_Area" localSheetId="4">'Scheda E'!$A$1:$N$50</definedName>
    <definedName name="_xlnm.Print_Area" localSheetId="5">'Scheda F'!$A$1:$F$21</definedName>
  </definedNames>
  <calcPr fullCalcOnLoad="1"/>
</workbook>
</file>

<file path=xl/sharedStrings.xml><?xml version="1.0" encoding="utf-8"?>
<sst xmlns="http://schemas.openxmlformats.org/spreadsheetml/2006/main" count="870" uniqueCount="357">
  <si>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</si>
  <si>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</si>
  <si>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</si>
  <si>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</si>
  <si>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</si>
  <si>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</si>
  <si>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</si>
  <si>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</si>
  <si>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</si>
  <si>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</si>
  <si>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</si>
  <si>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</si>
  <si>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</si>
  <si>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</si>
  <si>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</si>
  <si>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</si>
  <si>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</si>
  <si>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</si>
  <si>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</si>
  <si>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</si>
  <si>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</si>
  <si>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</si>
  <si>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</si>
  <si>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</si>
  <si>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</si>
  <si>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</si>
  <si>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</si>
  <si>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</si>
  <si>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</si>
  <si>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</si>
  <si>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</si>
  <si>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</si>
  <si>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</si>
  <si>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</si>
  <si>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</si>
  <si>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</si>
  <si>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</si>
  <si>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</si>
  <si>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</si>
  <si>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</si>
  <si>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</si>
  <si>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</si>
  <si>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</si>
  <si>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</si>
  <si>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</si>
  <si>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</si>
  <si>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</si>
  <si>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</si>
  <si>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</si>
  <si>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</si>
  <si>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</si>
  <si>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</si>
  <si>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</si>
  <si>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</si>
  <si>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</si>
  <si>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</si>
  <si>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</si>
  <si>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</si>
  <si>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</si>
  <si>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</si>
  <si>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</si>
  <si>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</si>
  <si>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</si>
  <si>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</si>
  <si>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</si>
  <si>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</si>
  <si>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</si>
  <si>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 xml:space="preserve">trasferimento immobile a titolo corrispettivo ex comma 1 art.191 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</si>
  <si>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</si>
  <si>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</si>
  <si>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</si>
  <si>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</si>
  <si>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</si>
  <si>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</si>
  <si>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</si>
  <si>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</si>
  <si>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</si>
  <si>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</si>
  <si>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</si>
  <si>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</si>
  <si>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</si>
  <si>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</si>
  <si>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</si>
  <si>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</si>
  <si>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</si>
  <si>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</si>
  <si>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</si>
  <si>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</si>
  <si>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</si>
  <si>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</si>
  <si>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</si>
  <si>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</si>
  <si>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</si>
  <si>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</si>
  <si>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</si>
  <si>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</si>
  <si>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</si>
  <si>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</si>
  <si>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</si>
  <si>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</si>
  <si>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</si>
  <si>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</si>
  <si>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</si>
  <si>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</si>
  <si>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</si>
  <si>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</si>
  <si>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</si>
  <si>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</si>
  <si>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</si>
  <si>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</si>
  <si>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</si>
  <si>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</si>
  <si>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>b) si intende riprendere l'esecuzione dell'opera senza necessari finanziamenti aggiuntivi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</si>
  <si>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</si>
  <si>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</si>
  <si>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</si>
  <si>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</si>
  <si>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</si>
  <si>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</si>
  <si>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 xml:space="preserve">c) i lavori di realizzazione, ultimati, non sono stati collaudati nel termine previsto (… ) come accertato nel corso delle operazioni di collaudo. (Art. 1 c2, lettera c), DM 42/2013) 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</si>
  <si>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</si>
  <si>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</si>
  <si>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</si>
  <si>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</si>
  <si>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</si>
  <si>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</si>
  <si>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</si>
  <si>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</si>
  <si>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</si>
  <si>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</si>
  <si>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(1) Numero intervento = cf amministrazione + prima annualità del primo programma nel quale l'intervento è stato inserito + progressivo di 5 cifre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</si>
  <si>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</si>
  <si>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</si>
  <si>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</si>
  <si>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</si>
  <si>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</si>
  <si>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</si>
  <si>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</si>
  <si>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</si>
  <si>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</si>
  <si>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</si>
  <si>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</si>
  <si>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</si>
  <si>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</si>
  <si>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</si>
  <si>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</si>
  <si>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</si>
  <si>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</si>
  <si>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</si>
  <si>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(1) Indica il CUP del progetto di investimento nel quale l'opera incompiuta rientra: è obbligatorio per tutti i progetti avviati dal 1 ennaio 2003</t>
  </si>
  <si>
    <t>Codice Istat</t>
  </si>
  <si>
    <t>Dimensionamento dell'intervento (unità di misura)</t>
  </si>
  <si>
    <t>Descrizione dell'opera</t>
  </si>
  <si>
    <t>Fonti di finanziamento (se intervento lavoro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</si>
  <si>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</si>
  <si>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</si>
  <si>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</si>
  <si>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</si>
  <si>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</si>
  <si>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</si>
  <si>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</si>
  <si>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</si>
  <si>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</si>
  <si>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</si>
  <si>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</si>
  <si>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</si>
  <si>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</si>
  <si>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</si>
  <si>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</si>
  <si>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</si>
  <si>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</si>
  <si>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</si>
  <si>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</si>
  <si>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Ulteriori dati (campi da compilare resi disponibili in banca dati ma non visualizzate nel Programma triennale).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</si>
  <si>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</si>
  <si>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</si>
  <si>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</si>
  <si>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</si>
  <si>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</si>
  <si>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</si>
  <si>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</si>
  <si>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</si>
  <si>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</si>
  <si>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</si>
  <si>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</si>
  <si>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</si>
  <si>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</si>
  <si>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</si>
  <si>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</si>
  <si>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(7) Indica il livello di priorità di cui all'articolo 3 comma 12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</si>
  <si>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</si>
  <si>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</si>
  <si>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</si>
  <si>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</si>
  <si>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</si>
  <si>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</si>
  <si>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</si>
  <si>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</si>
  <si>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</si>
  <si>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</si>
  <si>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</si>
  <si>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</si>
  <si>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Intervento aggiunto o variato a seguito di modifica programma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</si>
  <si>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</si>
  <si>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</si>
  <si>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</si>
  <si>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</si>
  <si>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</si>
  <si>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</si>
  <si>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</si>
  <si>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</si>
  <si>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</si>
  <si>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</si>
  <si>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</si>
  <si>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</si>
  <si>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</si>
  <si>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</si>
  <si>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</si>
  <si>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</si>
  <si>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</si>
  <si>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</si>
  <si>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</si>
  <si>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</si>
  <si>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</si>
  <si>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Importo complessivo dell'intervento (2)</t>
  </si>
  <si>
    <t>Importo complessivo lavori (2)</t>
  </si>
  <si>
    <t>Percentuale avanzamento lavori (3)</t>
  </si>
  <si>
    <t>Vendita ovvero demolizione (4)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</si>
  <si>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</si>
  <si>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</si>
  <si>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</si>
  <si>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I REFERENTI DEL PROGRAMMA</t>
  </si>
  <si>
    <t>I referenti del programma</t>
  </si>
  <si>
    <t>I Referenti del programma</t>
  </si>
  <si>
    <t>i Referenti del Programma</t>
  </si>
  <si>
    <t>no</t>
  </si>
  <si>
    <t>Beni culturali</t>
  </si>
  <si>
    <t>/</t>
  </si>
  <si>
    <t xml:space="preserve">QUADRO DELLE RISORSE NECESSARIE ALLA REALIZZAZIONE DEL PROGRAMMA </t>
  </si>
  <si>
    <t>PARCO ARCHEOLOGICO DI ERCOLANO</t>
  </si>
  <si>
    <t>ALLEGATO I - SCHEDA A : PROGRAMMA TRIENNALE DELLE OPERE PUBBLICHE 2023/2025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</si>
  <si>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</si>
  <si>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 xml:space="preserve">CICLO DI INTERVENTI OS2A SULLE SUPERFICI DECORATE DEL SITO DI ERCOLANO, VOLTO A GARANTIRE IL DECORO 
 DELLE DOMUS IN CONSEGUENZA DEI FLUSSI TURISTICI PARTICOLARMENTE CONSISTENTE
</t>
  </si>
  <si>
    <t>DOTT.SSA ELISABETTA CANNA</t>
  </si>
  <si>
    <t>95234870632 2023 i 00001</t>
  </si>
  <si>
    <t>95234870632 2023 i 00002</t>
  </si>
  <si>
    <t>ARCH. ANGELA DI LILLO</t>
  </si>
  <si>
    <t>Dott. Francesco Sirano</t>
  </si>
  <si>
    <t>ITF</t>
  </si>
  <si>
    <t>95234870632 2023 i 00003</t>
  </si>
  <si>
    <t>INTERVENTO DI SISTEMAZIONE DEFINITIVA INTERO FRONTE EST</t>
  </si>
  <si>
    <t>95234870632 2023 i 00004</t>
  </si>
  <si>
    <t>CASA DEI CERVI. INTERVENTI URGENTI ALLE COPERTURE E PRIMA MESSA IN SICUREZZA DIAPPARATI MURARI E DECORATIVI</t>
  </si>
  <si>
    <t>FONDI ORDINARI (PAERCO)</t>
  </si>
  <si>
    <t xml:space="preserve">LEGGE 205/2017, art. 1 comma 1072 (MiBACT  DG-BI circolare n.29 del 08 aprile 2019) (annualità 2028-2032) </t>
  </si>
  <si>
    <t xml:space="preserve">LEGGE 205/2017, art. 1 comma 1072 (MiBACT  DG-BI circolare n.29 del 08 aprile 2019) (annualità 2022-2033) </t>
  </si>
  <si>
    <t xml:space="preserve"> FONDI CIPE FSC 2014-2020, componente 2-lotto 2</t>
  </si>
  <si>
    <t xml:space="preserve"> L. 232/2016, art. 1 comma 140</t>
  </si>
  <si>
    <t>PNRR Missione 1 Investimento 1.2 "Rimozione delle barriere fisiche e cognitive in musei,
biblioteche e archivi"</t>
  </si>
  <si>
    <t xml:space="preserve">rimodulazione fondi Legge 190/2014 </t>
  </si>
  <si>
    <t>Altra tipologia - finanziamento privato (lascito testamentario)</t>
  </si>
  <si>
    <t xml:space="preserve">SECONDO CICLO DI MANUTENZIONE PROGRAMMATA, MEDIANTE ACCORDO QUADRO, DELLE STRUTTURE ARCHEOLOGICHE E ARCHITETTONICHE E DEGLI APPARATI DECORATIVI DEGLI SCAVI DI ERCOLANO        </t>
  </si>
  <si>
    <t>ARCH. ANGELA D'ANNA</t>
  </si>
  <si>
    <t>Manutenzione straordinaria per la conservazione e la valorizzazione delle Terme
Suburbane di Ercolano</t>
  </si>
  <si>
    <t xml:space="preserve">SCAVI NUOVI. Interventi di scavo, manutenzione straordinaria, gestione delle acque, risanamento scarpate, miglioramento dell’accessibilità dell’area degli ‘Scavi Nuovi’ e del suo collegamento con la citta’ antica nell’ambito della formazione del piano per l’eliminazione delle barriere architettoniche (PEBA) del Parco Archeologico </t>
  </si>
  <si>
    <t>DOTT. FRANCESCO SIRANO</t>
  </si>
  <si>
    <t>DOTT. SIMONE MARINO</t>
  </si>
  <si>
    <t xml:space="preserve">DOTT.SSA ANGELA D'ANNA </t>
  </si>
  <si>
    <t>Interventi volti al superamento delle barriere fisiche e cognitive mediante la
manutenzione e la messa in sicurezza del ponte strallato di accesso all’area archeologica e opere
finalizzate al miglioramento della fruizione</t>
  </si>
  <si>
    <t>DOTT.SSA MARINA CASO</t>
  </si>
  <si>
    <t>VILLA SORA. Lavori di manutenzione straordinaria delle evidenze archeologiche, delle coperture,  e della recinzione a protezione  dell'area scavata</t>
  </si>
  <si>
    <t>VILLA SORA. Valorizzazione dell'area archeologica di VILLA SORA a Torre del Greco</t>
  </si>
  <si>
    <t>programma Smart Buildings. Realizzazione nuovi depositi archeologici innovativi ed ecosostenibili, inclusa la centrale impianti del Parco Archeologico di Ercolano</t>
  </si>
  <si>
    <t>Lascito testamentario Sarah E. Bixler. Scavo archeologico, restauro, messa in sicurezza e valorizzazione Padiglione a mare della Villa dei Papiri</t>
  </si>
  <si>
    <t>ALLEGATO I - SCHEDA B: PROGRAMMA TRIENNALE DELLE OPERE PUBBLICHE 2023/2025</t>
  </si>
  <si>
    <t>ALLEGATO I - SCHEDA C : PROGRAMMA TRIENNALE DELLE OPERE PUBBLICHE 2023/2025</t>
  </si>
  <si>
    <t>ALLEGATO I - SCHEDA E: PROGRAMMA TRIENNALE DELLE OPERE PUBBLICHE 2023/2025</t>
  </si>
  <si>
    <t>95234870632-2023-00001</t>
  </si>
  <si>
    <t>95234870632-2023-00002</t>
  </si>
  <si>
    <t>95234870632-2023-00003</t>
  </si>
  <si>
    <t>95234870632-2023-00007</t>
  </si>
  <si>
    <t>95234870632-2023-00010</t>
  </si>
  <si>
    <t>95234870632-2023-00014</t>
  </si>
  <si>
    <t>95234870632-2023-00015</t>
  </si>
  <si>
    <t>95234870632-2023-00016</t>
  </si>
  <si>
    <t>95234870632-2023-00017</t>
  </si>
  <si>
    <t>95234870632-2023-00018</t>
  </si>
  <si>
    <t>z</t>
  </si>
  <si>
    <t xml:space="preserve">Catasto Terreni Comune di ERCOLANO (H243) (NA)
Foglio 15 Particella 51 - Superficie: 2.200 m2
</t>
  </si>
  <si>
    <t>Catasto Fabbricati Comune di ERCOLANO (H243) (NA)
Foglio 15 Particella D - Categoria A/4, Classe 3, Consistenza 4,5 vani
Indirizzo: VIA MARE n. 52 Piano T - 1
Dati di superficie: Totale: 261 m2
 Totale escluse aree scoperte b): 261 m2 - Particelle corrispondenti al catasto terreni
Comune di ERCOLANO (H243 ) (NA)
Foglio 15 Particella 51</t>
  </si>
  <si>
    <t xml:space="preserve">Catasto Fabbricati Comune di ERCOLANO (H243) (NA)
Foglio 15 Particella E - Categoria B/4, Classe U, Consistenza 24 m3
Indirizzo: VIA MARE n. 52 Piano T - Particelle corrispondenti al catasto terreni
Comune di ERCOLANO (H243 ) (NA)
Foglio 15 Particella 51
</t>
  </si>
  <si>
    <t xml:space="preserve">Catasto Fabbricato  ERCOLANO (H243) (NA)
Foglio 15 Particella F - Categoria B/4, Classe U, Consistenza 241 m3
Indirizzo: VIA MARE n. 52 Piano T
Dati di superficie: Totale: 78 m2 - Particelle corrispondenti al catasto terreni
Comune di ERCOLANO (H243 ) (NA)
Foglio 15 Particella 51
</t>
  </si>
  <si>
    <t>F36J19000360001</t>
  </si>
  <si>
    <t>RESTAURO E VALORIZZAZIONE  INSULA ORIENTALIS I E II E RIQUALIFICAZ INGRESSO STORICO</t>
  </si>
  <si>
    <t>INTERVENTI DI RIQUALIFICAZIONE PATRIMONIO ARCHITETTONICO AREA VIA MARE PROGETTAZIONE E INTERVENTI SU EDIFICI PRIVATI</t>
  </si>
  <si>
    <t>RILIEVI, VERIFICHE STRUMENTALI E VERIFICA VULNERABILITÀ SISMSICA DEL SITO ARCHEOLOGICO</t>
  </si>
  <si>
    <t>PROGETTI E INTERVENTI FINALIZZATI ALLA FRUIZIONE AMPLIATA DEL SITO PRINCIPALE E DEL SITO SCAVI NUOVI (VILLA DEI PAPIRI)</t>
  </si>
  <si>
    <t>RIQUALIFICAZIONE CONFINI NORD-OVEST</t>
  </si>
  <si>
    <t>INTERVENTI DI MANUTENZIONE E RESTAURO DELLA STANZA DEL CUSTODE DELLA SEDE DEGLI AUGUSTALI AD ERCOLANO</t>
  </si>
  <si>
    <t>F32F22000800008</t>
  </si>
  <si>
    <t>F36J19000350001</t>
  </si>
  <si>
    <t>F36J19000380001</t>
  </si>
  <si>
    <t>F36J19000370001</t>
  </si>
  <si>
    <t>F39D22001400001</t>
  </si>
  <si>
    <t>F35F21002180001</t>
  </si>
  <si>
    <t>F32C16001140001 F37E18000080001</t>
  </si>
  <si>
    <t>F34E20000240001</t>
  </si>
  <si>
    <t xml:space="preserve"> F37B21000140001</t>
  </si>
  <si>
    <t>F32F21000580001</t>
  </si>
  <si>
    <t>F34H21000010001</t>
  </si>
  <si>
    <t>95234870632-2023-00004</t>
  </si>
  <si>
    <t>95234870632-2023-00005</t>
  </si>
  <si>
    <t>95234870632-2023-00006</t>
  </si>
  <si>
    <t>95234870632-2023-00008</t>
  </si>
  <si>
    <t>95234870632-2023-00011</t>
  </si>
  <si>
    <t>95234870632-2023-00012</t>
  </si>
  <si>
    <t>95234870632-2023-00013</t>
  </si>
  <si>
    <t>ARCH. SERENA BOREA</t>
  </si>
  <si>
    <t xml:space="preserve">Appalto di manutenzione ordinaria a cavallo tra il primo ed il secondo ciclo di Accordo Quadro, per il mantenimento delle condizioni di conservazione degli apparati decorativi più fragili. Si prevedono interventi su mosaici, battuti, intonaci e dipinti </t>
  </si>
  <si>
    <t>Intervento di manutenzione sul ponte strallato e di riqualificazione dell'area ristoro con ripristino di un ingresso secondario che consentirà un accesso indipendente anche nelle ore serali</t>
  </si>
  <si>
    <t>Interventi su nuove aree pertinenziali e accesso al Parco da  via dei Papiri Ercolanesi, con sistemazione dell'area della biglietteria e dei servizi igienici ad uso dei visitatori</t>
  </si>
  <si>
    <t xml:space="preserve"> Interventi finalizzati alla sostituzione delle coperture degradate e  alla salvaguardia e  conservazione delle strutture archeologiche attraverso la messa in sicurezza degli apparati murali e  decorativi in precario stato di conservazione</t>
  </si>
  <si>
    <t xml:space="preserve">Interventi di manutenzione predittiva e ciclica su apparati decorativi e strutture architettoniche antiche e moderne, condotto a scala del sito e volti alla prevenzione del degrado  </t>
  </si>
  <si>
    <t xml:space="preserve">Interventi volti all'eliminazione delle infiltrazioni dalla copertura e alla stabilizzazione termoigrometrica degli ambienti; opere per il ripristino delle condizioni di sicurezza delle strutture e degli apparati decorativi; opere per l'adeguamento impiantistico in particolare per ciò che attiene all'illuminazione degli spazi interni ed esterni </t>
  </si>
  <si>
    <t>Messa in sicurezza di alcune scarpate dell'area degli scavi nuovi, migliore gestione e reimpiego delle acque disperse con relativi monitoraggi,  interventi sulle coperture esistenti, conservazione e restauro di apparati decorativi parietali e pavimentali, redazione del PEBA per l'intero Sito</t>
  </si>
  <si>
    <t>95234870632-2023-00009</t>
  </si>
  <si>
    <t>Rimozione del banco tufaceo e dei resti scheletrici, recupero della restante parte del letto, manutenzione straordinaria di elementi strutturali e apparati decorativi della stanza (parete in opus craticium, intonaci affrescati e pavimento in coccio pesto)</t>
  </si>
  <si>
    <t xml:space="preserve"> Lavori di manutenzione straordinaria ciclica delle strutture archeologiche e architettoniche e degli apparati decorativi degli scavi di Ercolano  </t>
  </si>
  <si>
    <t xml:space="preserve"> Lavori di manutenzione straordinaria ciclica delle strutture archeologiche e architettoniche e degli apparati decorativi degli scavi di Ercolano </t>
  </si>
  <si>
    <t>Manutenzione straordinaria degli elementi architettonici diretta sia a quelli moderni sia a quelli derivanti dallla loro commistione con le strutture archeologiche, con priorità per le aree aperte al pubblico. Chiusure, architravi e parti sommitali delle murature costituiranno i principali oggetti di intervento</t>
  </si>
  <si>
    <t>Manutenzione straordinaria strutture di copertura e rifacimento delle recinzioni esterne, per assicurare adeguata protezione all'Intero Sito. Restauro delle murature e degli apparati decorativi a scopo preventivo e conservativo.</t>
  </si>
  <si>
    <t>Altra tipologia - finanziamento privato (Art Bonus)</t>
  </si>
  <si>
    <t>Cofinanziamento MiC Art Bonus</t>
  </si>
  <si>
    <t>Finanziamento MiC - interventi straordinari ed urgenti</t>
  </si>
  <si>
    <t xml:space="preserve">LEGGE 190/2014, comma 9 e 10 </t>
  </si>
  <si>
    <t xml:space="preserve">Finanziamento CIS </t>
  </si>
  <si>
    <t>95234870632 2023 i 00005</t>
  </si>
  <si>
    <t>95234870632 2023 i 00006</t>
  </si>
  <si>
    <t>95234870632 2023 i 00007</t>
  </si>
  <si>
    <t xml:space="preserve">Catasto Fabbricato  ERCOLANO (H243) (NA)
Foglio 14  Particella 394 sub. 1 - A2 - ABITAZIONE DI TIPO
CIVILE
Consistenza 221 metri quadri Indirizzo: VIA ARTURO CONSIGLIO n. 32 Piano S1-T </t>
  </si>
  <si>
    <t>Catasto Fabbricato  ERCOLANO (H243) (NA)
Foglio 14  Particella 398 sub. 1  - C2 - MAGAZZINI E LOCALI DI
DEPOSITO
Consistenza 6 metri quadri</t>
  </si>
  <si>
    <t xml:space="preserve">Catasto Terreni Comune di ERCOLANO (H243) (NA)
Foglio 14 Particelle 393, 395, 396, 397, 400, 401, 402
</t>
  </si>
  <si>
    <t>95234870632 2023 i 00008</t>
  </si>
  <si>
    <t>Catasto Terreni Comune di Torre del Greco (L259), Foglio 20 , Particella 344, Superficie 1615</t>
  </si>
  <si>
    <t>95234870632 2023 i 00009</t>
  </si>
  <si>
    <t>95234870632 2023 i 00010</t>
  </si>
  <si>
    <t>Catasto Terreni Comune di Torre del Greco (L259), Foglio 20 , Particella 345, Superficie 526</t>
  </si>
  <si>
    <t>95234870632 2023 i 00011</t>
  </si>
  <si>
    <t>Catasto Terreni Comune di Torre del Greco (L259), Foglio 20 , Particella 357, Superficie  816</t>
  </si>
  <si>
    <t>95234870632 2023 i 00013</t>
  </si>
  <si>
    <t>Catasto Terreni Comune di Torre del Greco (L259), Foglio 20 , Particella 369, Superficie 1216</t>
  </si>
  <si>
    <t>95234870632 2023 i 00014</t>
  </si>
  <si>
    <t>Catasto Fabbricato Comune di Torre del Greco (L259), Foglio 20 , Particella 349, Superficie 903</t>
  </si>
  <si>
    <t>Catasto Fabbricato  Comune di Torre del Greco (L259), Foglio 20 , Particella 370, Superficie 762</t>
  </si>
  <si>
    <t>95234870632 2023 i 00015</t>
  </si>
  <si>
    <t>Catasto Fabbricato  Comune di Torre del Greco (L259), Foglio 20 , Particella 1267 Superficie 1780</t>
  </si>
  <si>
    <t>dr. Francesco Sirano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</si>
</sst>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\ "/>
    <numFmt numFmtId="189" formatCode="_-* #,##0.00\ [$€-410]_-;\-* #,##0.00\ [$€-410]_-;_-* &quot;-&quot;??\ [$€-410]_-;_-@_-"/>
    <numFmt numFmtId="190" formatCode="[$-410]dddd\ d\ mmmm\ yyyy"/>
    <numFmt numFmtId="191" formatCode="&quot;€&quot;\ #,##0.00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63"/>
      <name val="Arial"/>
      <family val="2"/>
    </font>
    <font>
      <sz val="10"/>
      <color indexed="11"/>
      <name val="Verdana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1"/>
      <color rgb="FF202124"/>
      <name val="Arial"/>
      <family val="2"/>
    </font>
    <font>
      <sz val="10"/>
      <color rgb="FF92D050"/>
      <name val="Verdana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12" fillId="33" borderId="0" xfId="0" applyNumberFormat="1" applyFont="1" applyFill="1" applyBorder="1" applyAlignment="1">
      <alignment horizontal="left" vertical="top" wrapText="1"/>
    </xf>
    <xf numFmtId="4" fontId="12" fillId="33" borderId="0" xfId="0" applyNumberFormat="1" applyFont="1" applyFill="1" applyAlignment="1">
      <alignment wrapText="1"/>
    </xf>
    <xf numFmtId="4" fontId="12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4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2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8" fillId="34" borderId="10" xfId="48" applyNumberFormat="1" applyFont="1" applyFill="1" applyBorder="1" applyAlignment="1">
      <alignment horizontal="center" vertical="center" wrapText="1"/>
      <protection/>
    </xf>
    <xf numFmtId="4" fontId="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0" fontId="19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" fillId="0" borderId="16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18" fillId="0" borderId="16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43" fontId="8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69" fontId="2" fillId="0" borderId="10" xfId="62" applyNumberFormat="1" applyFont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1" fillId="0" borderId="0" xfId="0" applyNumberFormat="1" applyFont="1" applyAlignment="1" quotePrefix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right" vertical="center" wrapText="1"/>
    </xf>
    <xf numFmtId="169" fontId="1" fillId="0" borderId="0" xfId="0" applyNumberFormat="1" applyFont="1" applyAlignment="1">
      <alignment wrapText="1"/>
    </xf>
    <xf numFmtId="169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>
      <alignment wrapText="1"/>
    </xf>
    <xf numFmtId="169" fontId="1" fillId="0" borderId="0" xfId="0" applyNumberFormat="1" applyFont="1" applyAlignment="1">
      <alignment/>
    </xf>
    <xf numFmtId="169" fontId="15" fillId="0" borderId="0" xfId="0" applyNumberFormat="1" applyFont="1" applyBorder="1" applyAlignment="1">
      <alignment wrapText="1"/>
    </xf>
    <xf numFmtId="169" fontId="1" fillId="0" borderId="0" xfId="0" applyNumberFormat="1" applyFont="1" applyBorder="1" applyAlignment="1">
      <alignment wrapText="1"/>
    </xf>
    <xf numFmtId="169" fontId="14" fillId="0" borderId="11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wrapText="1"/>
    </xf>
    <xf numFmtId="169" fontId="1" fillId="0" borderId="16" xfId="0" applyNumberFormat="1" applyFont="1" applyBorder="1" applyAlignment="1">
      <alignment wrapText="1"/>
    </xf>
    <xf numFmtId="169" fontId="2" fillId="0" borderId="11" xfId="0" applyNumberFormat="1" applyFont="1" applyBorder="1" applyAlignment="1">
      <alignment horizontal="center" vertical="center"/>
    </xf>
    <xf numFmtId="169" fontId="14" fillId="0" borderId="14" xfId="0" applyNumberFormat="1" applyFont="1" applyBorder="1" applyAlignment="1">
      <alignment horizontal="center" wrapText="1"/>
    </xf>
    <xf numFmtId="191" fontId="1" fillId="0" borderId="10" xfId="0" applyNumberFormat="1" applyFont="1" applyBorder="1" applyAlignment="1">
      <alignment horizontal="center" vertical="center"/>
    </xf>
    <xf numFmtId="191" fontId="13" fillId="0" borderId="10" xfId="0" applyNumberFormat="1" applyFont="1" applyBorder="1" applyAlignment="1">
      <alignment horizontal="center" vertical="center" wrapText="1"/>
    </xf>
    <xf numFmtId="191" fontId="1" fillId="34" borderId="0" xfId="0" applyNumberFormat="1" applyFont="1" applyFill="1" applyBorder="1" applyAlignment="1">
      <alignment/>
    </xf>
    <xf numFmtId="191" fontId="1" fillId="34" borderId="0" xfId="0" applyNumberFormat="1" applyFont="1" applyFill="1" applyBorder="1" applyAlignment="1">
      <alignment/>
    </xf>
    <xf numFmtId="191" fontId="1" fillId="0" borderId="0" xfId="0" applyNumberFormat="1" applyFont="1" applyAlignment="1">
      <alignment wrapText="1"/>
    </xf>
    <xf numFmtId="191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169" fontId="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191" fontId="22" fillId="34" borderId="0" xfId="0" applyNumberFormat="1" applyFont="1" applyFill="1" applyBorder="1" applyAlignment="1">
      <alignment/>
    </xf>
    <xf numFmtId="191" fontId="22" fillId="0" borderId="0" xfId="0" applyNumberFormat="1" applyFont="1" applyAlignment="1">
      <alignment wrapText="1"/>
    </xf>
    <xf numFmtId="191" fontId="22" fillId="0" borderId="11" xfId="0" applyNumberFormat="1" applyFont="1" applyBorder="1" applyAlignment="1">
      <alignment wrapText="1"/>
    </xf>
    <xf numFmtId="191" fontId="24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Alignment="1" quotePrefix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169" fontId="8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4" borderId="15" xfId="48" applyNumberFormat="1" applyFont="1" applyFill="1" applyBorder="1" applyAlignment="1">
      <alignment horizontal="center" vertical="center" wrapText="1"/>
      <protection/>
    </xf>
    <xf numFmtId="169" fontId="8" fillId="35" borderId="15" xfId="0" applyNumberFormat="1" applyFont="1" applyFill="1" applyBorder="1" applyAlignment="1">
      <alignment horizontal="right" vertical="center" wrapText="1"/>
    </xf>
    <xf numFmtId="0" fontId="75" fillId="0" borderId="10" xfId="0" applyFont="1" applyBorder="1" applyAlignment="1">
      <alignment horizontal="center" vertical="center"/>
    </xf>
    <xf numFmtId="43" fontId="8" fillId="35" borderId="15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9" fontId="2" fillId="0" borderId="10" xfId="62" applyNumberFormat="1" applyFont="1" applyFill="1" applyBorder="1" applyAlignment="1">
      <alignment horizontal="center" vertical="center"/>
    </xf>
    <xf numFmtId="191" fontId="25" fillId="0" borderId="10" xfId="0" applyNumberFormat="1" applyFont="1" applyBorder="1" applyAlignment="1">
      <alignment horizontal="center" vertical="center" wrapText="1"/>
    </xf>
    <xf numFmtId="191" fontId="26" fillId="0" borderId="10" xfId="0" applyNumberFormat="1" applyFont="1" applyBorder="1" applyAlignment="1">
      <alignment horizontal="center" vertical="center" wrapText="1"/>
    </xf>
    <xf numFmtId="191" fontId="27" fillId="0" borderId="10" xfId="0" applyNumberFormat="1" applyFont="1" applyBorder="1" applyAlignment="1">
      <alignment horizontal="center" vertical="center" wrapText="1"/>
    </xf>
    <xf numFmtId="191" fontId="13" fillId="0" borderId="10" xfId="0" applyNumberFormat="1" applyFont="1" applyFill="1" applyBorder="1" applyAlignment="1">
      <alignment horizontal="center" vertical="center" wrapText="1"/>
    </xf>
    <xf numFmtId="191" fontId="26" fillId="0" borderId="10" xfId="0" applyNumberFormat="1" applyFont="1" applyFill="1" applyBorder="1" applyAlignment="1">
      <alignment horizontal="center" vertical="center" wrapText="1"/>
    </xf>
    <xf numFmtId="191" fontId="27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91" fontId="1" fillId="0" borderId="0" xfId="0" applyNumberFormat="1" applyFont="1" applyAlignment="1">
      <alignment horizontal="center" wrapText="1"/>
    </xf>
    <xf numFmtId="191" fontId="21" fillId="0" borderId="10" xfId="0" applyNumberFormat="1" applyFont="1" applyBorder="1" applyAlignment="1">
      <alignment horizontal="center" vertical="center"/>
    </xf>
    <xf numFmtId="191" fontId="22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Alignment="1" quotePrefix="1">
      <alignment horizontal="left" wrapText="1"/>
    </xf>
    <xf numFmtId="4" fontId="9" fillId="0" borderId="0" xfId="0" applyNumberFormat="1" applyFont="1" applyBorder="1" applyAlignment="1">
      <alignment horizontal="left" vertical="center"/>
    </xf>
    <xf numFmtId="191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2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9" fontId="0" fillId="34" borderId="12" xfId="0" applyNumberFormat="1" applyFont="1" applyFill="1" applyBorder="1" applyAlignment="1">
      <alignment horizontal="center" vertical="center" wrapText="1"/>
    </xf>
    <xf numFmtId="169" fontId="0" fillId="34" borderId="15" xfId="0" applyNumberFormat="1" applyFont="1" applyFill="1" applyBorder="1" applyAlignment="1">
      <alignment wrapText="1"/>
    </xf>
    <xf numFmtId="169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left" wrapText="1"/>
    </xf>
    <xf numFmtId="4" fontId="12" fillId="0" borderId="14" xfId="0" applyNumberFormat="1" applyFont="1" applyBorder="1" applyAlignment="1">
      <alignment horizontal="left" wrapText="1"/>
    </xf>
    <xf numFmtId="4" fontId="15" fillId="0" borderId="18" xfId="0" applyNumberFormat="1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left" wrapText="1"/>
    </xf>
    <xf numFmtId="4" fontId="15" fillId="0" borderId="19" xfId="0" applyNumberFormat="1" applyFont="1" applyBorder="1" applyAlignment="1">
      <alignment horizontal="left" wrapText="1"/>
    </xf>
    <xf numFmtId="4" fontId="12" fillId="33" borderId="13" xfId="0" applyNumberFormat="1" applyFont="1" applyFill="1" applyBorder="1" applyAlignment="1">
      <alignment horizontal="left" wrapText="1"/>
    </xf>
    <xf numFmtId="4" fontId="12" fillId="33" borderId="11" xfId="0" applyNumberFormat="1" applyFont="1" applyFill="1" applyBorder="1" applyAlignment="1">
      <alignment horizontal="left" wrapText="1"/>
    </xf>
    <xf numFmtId="4" fontId="12" fillId="33" borderId="14" xfId="0" applyNumberFormat="1" applyFont="1" applyFill="1" applyBorder="1" applyAlignment="1">
      <alignment horizontal="left" wrapText="1"/>
    </xf>
    <xf numFmtId="4" fontId="14" fillId="0" borderId="13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9" fontId="12" fillId="34" borderId="10" xfId="0" applyNumberFormat="1" applyFont="1" applyFill="1" applyBorder="1" applyAlignment="1">
      <alignment horizontal="center" vertical="center"/>
    </xf>
    <xf numFmtId="169" fontId="1" fillId="34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120" zoomScaleNormal="120" zoomScalePageLayoutView="0" workbookViewId="0" topLeftCell="A4">
      <selection activeCell="A16" sqref="A16"/>
    </sheetView>
  </sheetViews>
  <sheetFormatPr defaultColWidth="9.140625" defaultRowHeight="12.75"/>
  <cols>
    <col min="1" max="1" width="112.57421875" style="1" bestFit="1" customWidth="1"/>
    <col min="2" max="4" width="15.421875" style="94" bestFit="1" customWidth="1"/>
    <col min="5" max="5" width="23.7109375" style="107" customWidth="1"/>
    <col min="6" max="6" width="9.140625" style="1" customWidth="1"/>
    <col min="7" max="7" width="12.421875" style="1" customWidth="1"/>
    <col min="8" max="9" width="12.140625" style="1" bestFit="1" customWidth="1"/>
    <col min="10" max="10" width="9.140625" style="1" customWidth="1"/>
    <col min="11" max="13" width="12.140625" style="1" bestFit="1" customWidth="1"/>
    <col min="14" max="14" width="10.57421875" style="1" bestFit="1" customWidth="1"/>
    <col min="15" max="16384" width="9.140625" style="1" customWidth="1"/>
  </cols>
  <sheetData>
    <row r="1" spans="1:5" ht="48" customHeight="1">
      <c r="A1" s="154" t="s">
        <v>241</v>
      </c>
      <c r="B1" s="155"/>
      <c r="C1" s="155"/>
      <c r="D1" s="155"/>
      <c r="E1" s="155"/>
    </row>
    <row r="2" spans="1:5" ht="17.25">
      <c r="A2" s="164" t="s">
        <v>239</v>
      </c>
      <c r="B2" s="165"/>
      <c r="C2" s="165"/>
      <c r="D2" s="165"/>
      <c r="E2" s="165"/>
    </row>
    <row r="3" spans="1:5" ht="15">
      <c r="A3" s="156"/>
      <c r="B3" s="157"/>
      <c r="C3" s="157"/>
      <c r="D3" s="157"/>
      <c r="E3" s="157"/>
    </row>
    <row r="4" spans="1:5" ht="17.25">
      <c r="A4" s="158" t="s">
        <v>238</v>
      </c>
      <c r="B4" s="157"/>
      <c r="C4" s="157"/>
      <c r="D4" s="157"/>
      <c r="E4" s="157"/>
    </row>
    <row r="6" spans="1:5" ht="12.75">
      <c r="A6" s="159" t="s">
        <v>1</v>
      </c>
      <c r="B6" s="159" t="s">
        <v>2</v>
      </c>
      <c r="C6" s="160"/>
      <c r="D6" s="160"/>
      <c r="E6" s="160"/>
    </row>
    <row r="7" spans="1:5" ht="12.75">
      <c r="A7" s="160"/>
      <c r="B7" s="159" t="s">
        <v>3</v>
      </c>
      <c r="C7" s="160"/>
      <c r="D7" s="160"/>
      <c r="E7" s="162" t="s">
        <v>4</v>
      </c>
    </row>
    <row r="8" spans="1:5" ht="12.75">
      <c r="A8" s="160"/>
      <c r="B8" s="90" t="s">
        <v>5</v>
      </c>
      <c r="C8" s="90" t="s">
        <v>6</v>
      </c>
      <c r="D8" s="90" t="s">
        <v>7</v>
      </c>
      <c r="E8" s="163"/>
    </row>
    <row r="9" spans="1:5" ht="28.5" customHeight="1">
      <c r="A9" s="67" t="s">
        <v>253</v>
      </c>
      <c r="B9" s="145">
        <v>2281065.03</v>
      </c>
      <c r="C9" s="145">
        <v>2886042.87</v>
      </c>
      <c r="D9" s="145">
        <v>1927473.46</v>
      </c>
      <c r="E9" s="146">
        <f>SUM(B9:D9)</f>
        <v>7094581.36</v>
      </c>
    </row>
    <row r="10" spans="1:5" ht="24.75" customHeight="1">
      <c r="A10" s="67" t="s">
        <v>255</v>
      </c>
      <c r="B10" s="91">
        <v>600000</v>
      </c>
      <c r="C10" s="145">
        <v>2062620.97</v>
      </c>
      <c r="D10" s="145">
        <v>2662620.97</v>
      </c>
      <c r="E10" s="146">
        <f>SUM(B10:D10)</f>
        <v>5325241.9399999995</v>
      </c>
    </row>
    <row r="11" spans="1:5" ht="27" customHeight="1">
      <c r="A11" s="67" t="s">
        <v>254</v>
      </c>
      <c r="B11" s="91" t="s">
        <v>237</v>
      </c>
      <c r="C11" s="91" t="s">
        <v>237</v>
      </c>
      <c r="D11" s="91" t="s">
        <v>237</v>
      </c>
      <c r="E11" s="105">
        <f>SUM(B11:D11)</f>
        <v>0</v>
      </c>
    </row>
    <row r="12" spans="1:5" ht="25.5" customHeight="1">
      <c r="A12" s="67" t="s">
        <v>334</v>
      </c>
      <c r="B12" s="91">
        <v>1065249.05</v>
      </c>
      <c r="C12" s="147">
        <v>2000132.13</v>
      </c>
      <c r="D12" s="147">
        <v>1434882.82</v>
      </c>
      <c r="E12" s="105">
        <f>SUM(B12:D12)</f>
        <v>4500264</v>
      </c>
    </row>
    <row r="13" spans="1:5" ht="33.75" customHeight="1">
      <c r="A13" s="35" t="s">
        <v>256</v>
      </c>
      <c r="B13" s="91">
        <v>1073333.33</v>
      </c>
      <c r="C13" s="91">
        <v>1073333.33</v>
      </c>
      <c r="D13" s="91">
        <v>1573333.34</v>
      </c>
      <c r="E13" s="105">
        <f>SUM(B13:D13)</f>
        <v>3720000</v>
      </c>
    </row>
    <row r="14" spans="1:5" ht="33" customHeight="1">
      <c r="A14" s="35" t="s">
        <v>257</v>
      </c>
      <c r="B14" s="91">
        <v>1000000</v>
      </c>
      <c r="C14" s="91">
        <v>1000000</v>
      </c>
      <c r="D14" s="91">
        <v>500000</v>
      </c>
      <c r="E14" s="105">
        <f aca="true" t="shared" si="0" ref="E14:E22">SUM(B14:D14)</f>
        <v>2500000</v>
      </c>
    </row>
    <row r="15" spans="1:5" ht="33" customHeight="1">
      <c r="A15" s="35" t="s">
        <v>258</v>
      </c>
      <c r="B15" s="91">
        <v>450000</v>
      </c>
      <c r="C15" s="91">
        <v>205886.7</v>
      </c>
      <c r="D15" s="91" t="s">
        <v>237</v>
      </c>
      <c r="E15" s="105">
        <f t="shared" si="0"/>
        <v>655886.7</v>
      </c>
    </row>
    <row r="16" spans="1:5" ht="33" customHeight="1">
      <c r="A16" s="35" t="s">
        <v>259</v>
      </c>
      <c r="B16" s="91" t="s">
        <v>237</v>
      </c>
      <c r="C16" s="91">
        <v>624609.67</v>
      </c>
      <c r="D16" s="91">
        <v>850000</v>
      </c>
      <c r="E16" s="105">
        <f t="shared" si="0"/>
        <v>1474609.67</v>
      </c>
    </row>
    <row r="17" spans="1:5" ht="33" customHeight="1">
      <c r="A17" s="35" t="s">
        <v>333</v>
      </c>
      <c r="B17" s="91">
        <v>100000</v>
      </c>
      <c r="C17" s="91">
        <v>292500</v>
      </c>
      <c r="D17" s="91">
        <v>192500</v>
      </c>
      <c r="E17" s="105">
        <f t="shared" si="0"/>
        <v>585000</v>
      </c>
    </row>
    <row r="18" spans="1:5" ht="33" customHeight="1">
      <c r="A18" s="35" t="s">
        <v>335</v>
      </c>
      <c r="B18" s="91" t="s">
        <v>237</v>
      </c>
      <c r="C18" s="91">
        <v>5346000</v>
      </c>
      <c r="D18" s="91">
        <v>4299150</v>
      </c>
      <c r="E18" s="105">
        <f t="shared" si="0"/>
        <v>9645150</v>
      </c>
    </row>
    <row r="19" spans="1:5" ht="33" customHeight="1">
      <c r="A19" s="35" t="s">
        <v>332</v>
      </c>
      <c r="B19" s="91">
        <v>120562.66</v>
      </c>
      <c r="C19" s="91" t="s">
        <v>237</v>
      </c>
      <c r="D19" s="91" t="s">
        <v>237</v>
      </c>
      <c r="E19" s="105">
        <f>SUM(B19:D19)</f>
        <v>120562.66</v>
      </c>
    </row>
    <row r="20" spans="1:5" ht="33" customHeight="1">
      <c r="A20" s="35" t="s">
        <v>331</v>
      </c>
      <c r="B20" s="91">
        <v>63848.68</v>
      </c>
      <c r="C20" s="91" t="s">
        <v>237</v>
      </c>
      <c r="D20" s="91" t="s">
        <v>237</v>
      </c>
      <c r="E20" s="105">
        <f>SUM(B20:D20)</f>
        <v>63848.68</v>
      </c>
    </row>
    <row r="21" spans="1:5" ht="31.5" customHeight="1">
      <c r="A21" s="67" t="s">
        <v>260</v>
      </c>
      <c r="B21" s="148" t="s">
        <v>237</v>
      </c>
      <c r="C21" s="148">
        <f>1337756.51/2</f>
        <v>668878.255</v>
      </c>
      <c r="D21" s="148">
        <f>1337756.51/2</f>
        <v>668878.255</v>
      </c>
      <c r="E21" s="149">
        <f t="shared" si="0"/>
        <v>1337756.51</v>
      </c>
    </row>
    <row r="22" spans="1:5" ht="29.25" customHeight="1">
      <c r="A22" s="11" t="s">
        <v>8</v>
      </c>
      <c r="B22" s="144">
        <f>SUM(B9:B21)</f>
        <v>6754058.75</v>
      </c>
      <c r="C22" s="144">
        <f>SUM(C9:C21)</f>
        <v>16160003.925</v>
      </c>
      <c r="D22" s="144">
        <f>SUM(D9:D21)</f>
        <v>14108838.845</v>
      </c>
      <c r="E22" s="109">
        <f t="shared" si="0"/>
        <v>37022901.52</v>
      </c>
    </row>
    <row r="23" spans="1:5" ht="53.25" customHeight="1">
      <c r="A23" s="11"/>
      <c r="B23" s="91"/>
      <c r="C23" s="91"/>
      <c r="D23" s="91"/>
      <c r="E23" s="109"/>
    </row>
    <row r="25" spans="1:5" ht="12.75">
      <c r="A25" s="167"/>
      <c r="B25" s="165"/>
      <c r="C25" s="165"/>
      <c r="D25" s="165"/>
      <c r="E25" s="165"/>
    </row>
    <row r="26" spans="1:5" ht="12.75">
      <c r="A26" s="48"/>
      <c r="B26" s="93"/>
      <c r="C26" s="92"/>
      <c r="D26" s="93"/>
      <c r="E26" s="106"/>
    </row>
    <row r="27" ht="12.75">
      <c r="A27" s="7"/>
    </row>
    <row r="28" ht="10.5" customHeight="1">
      <c r="D28" s="95" t="s">
        <v>232</v>
      </c>
    </row>
    <row r="29" spans="3:5" ht="26.25" customHeight="1">
      <c r="C29" s="161"/>
      <c r="D29" s="161"/>
      <c r="E29" s="161"/>
    </row>
    <row r="30" spans="3:5" ht="25.5" customHeight="1">
      <c r="C30" s="168"/>
      <c r="D30" s="168"/>
      <c r="E30" s="108"/>
    </row>
    <row r="31" spans="3:5" ht="21.75" customHeight="1">
      <c r="C31" s="168"/>
      <c r="D31" s="168"/>
      <c r="E31" s="108"/>
    </row>
    <row r="32" ht="10.5" customHeight="1">
      <c r="D32" s="96"/>
    </row>
    <row r="33" spans="1:6" ht="12.75">
      <c r="A33" s="24"/>
      <c r="F33" s="34"/>
    </row>
    <row r="34" spans="1:6" ht="38.25" customHeight="1">
      <c r="A34" s="166"/>
      <c r="B34" s="166"/>
      <c r="C34" s="166"/>
      <c r="D34" s="166"/>
      <c r="F34" s="34"/>
    </row>
    <row r="42" ht="12.75">
      <c r="A42" s="1" t="s">
        <v>81</v>
      </c>
    </row>
  </sheetData>
  <sheetProtection/>
  <mergeCells count="13">
    <mergeCell ref="C29:E29"/>
    <mergeCell ref="E7:E8"/>
    <mergeCell ref="A2:E2"/>
    <mergeCell ref="A34:D34"/>
    <mergeCell ref="A25:E25"/>
    <mergeCell ref="C31:D31"/>
    <mergeCell ref="C30:D30"/>
    <mergeCell ref="A1:E1"/>
    <mergeCell ref="A3:E3"/>
    <mergeCell ref="A4:E4"/>
    <mergeCell ref="A6:A8"/>
    <mergeCell ref="B6:E6"/>
    <mergeCell ref="B7:D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0" zoomScaleNormal="80" zoomScaleSheetLayoutView="40" zoomScalePageLayoutView="0" workbookViewId="0" topLeftCell="A1">
      <selection activeCell="L15" sqref="L15:M15"/>
    </sheetView>
  </sheetViews>
  <sheetFormatPr defaultColWidth="9.140625" defaultRowHeight="12.75"/>
  <cols>
    <col min="1" max="1" width="12.7109375" style="1" customWidth="1"/>
    <col min="2" max="2" width="50.7109375" style="1" customWidth="1"/>
    <col min="3" max="3" width="36.7109375" style="1" customWidth="1"/>
    <col min="4" max="5" width="13.421875" style="1" customWidth="1"/>
    <col min="6" max="6" width="15.7109375" style="1" customWidth="1"/>
    <col min="7" max="7" width="18.00390625" style="1" customWidth="1"/>
    <col min="8" max="9" width="13.421875" style="1" customWidth="1"/>
    <col min="10" max="10" width="15.421875" style="1" customWidth="1"/>
    <col min="11" max="11" width="13.140625" style="1" customWidth="1"/>
    <col min="12" max="12" width="15.00390625" style="1" customWidth="1"/>
    <col min="13" max="13" width="14.00390625" style="1" customWidth="1"/>
    <col min="14" max="14" width="16.28125" style="1" customWidth="1"/>
    <col min="15" max="15" width="14.42187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 customWidth="1"/>
  </cols>
  <sheetData>
    <row r="1" spans="1:18" ht="17.25">
      <c r="A1" s="164" t="s">
        <v>274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7.25">
      <c r="A2" s="164" t="s">
        <v>239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15">
      <c r="A3" s="172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17.25">
      <c r="A4" s="173" t="s">
        <v>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8" spans="1:18" ht="12.75">
      <c r="A8" s="176" t="s">
        <v>31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87" customHeight="1">
      <c r="A9" s="170" t="s">
        <v>148</v>
      </c>
      <c r="B9" s="170" t="s">
        <v>32</v>
      </c>
      <c r="C9" s="178" t="s">
        <v>89</v>
      </c>
      <c r="D9" s="170" t="s">
        <v>33</v>
      </c>
      <c r="E9" s="178" t="s">
        <v>90</v>
      </c>
      <c r="F9" s="170" t="s">
        <v>224</v>
      </c>
      <c r="G9" s="170" t="s">
        <v>225</v>
      </c>
      <c r="H9" s="170" t="s">
        <v>34</v>
      </c>
      <c r="I9" s="170" t="s">
        <v>35</v>
      </c>
      <c r="J9" s="170" t="s">
        <v>226</v>
      </c>
      <c r="K9" s="170" t="s">
        <v>36</v>
      </c>
      <c r="L9" s="170" t="s">
        <v>166</v>
      </c>
      <c r="M9" s="180" t="s">
        <v>44</v>
      </c>
      <c r="N9" s="170" t="s">
        <v>38</v>
      </c>
      <c r="O9" s="170" t="s">
        <v>192</v>
      </c>
      <c r="P9" s="178" t="s">
        <v>193</v>
      </c>
      <c r="Q9" s="178" t="s">
        <v>227</v>
      </c>
      <c r="R9" s="170" t="s">
        <v>39</v>
      </c>
    </row>
    <row r="10" spans="1:18" ht="75.75" customHeight="1">
      <c r="A10" s="171"/>
      <c r="B10" s="171"/>
      <c r="C10" s="179"/>
      <c r="D10" s="170"/>
      <c r="E10" s="179"/>
      <c r="F10" s="170"/>
      <c r="G10" s="170"/>
      <c r="H10" s="170"/>
      <c r="I10" s="170"/>
      <c r="J10" s="170"/>
      <c r="K10" s="170"/>
      <c r="L10" s="170"/>
      <c r="M10" s="181"/>
      <c r="N10" s="170"/>
      <c r="O10" s="170"/>
      <c r="P10" s="179"/>
      <c r="Q10" s="179"/>
      <c r="R10" s="170"/>
    </row>
    <row r="11" spans="1:18" ht="28.5" customHeight="1">
      <c r="A11" s="2" t="s">
        <v>51</v>
      </c>
      <c r="B11" s="2" t="s">
        <v>52</v>
      </c>
      <c r="C11" s="2" t="s">
        <v>109</v>
      </c>
      <c r="D11" s="2" t="s">
        <v>110</v>
      </c>
      <c r="E11" s="2" t="s">
        <v>91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174</v>
      </c>
      <c r="K11" s="2" t="s">
        <v>140</v>
      </c>
      <c r="L11" s="2" t="s">
        <v>26</v>
      </c>
      <c r="M11" s="2" t="s">
        <v>141</v>
      </c>
      <c r="N11" s="2" t="s">
        <v>26</v>
      </c>
      <c r="O11" s="2" t="s">
        <v>142</v>
      </c>
      <c r="P11" s="2" t="s">
        <v>26</v>
      </c>
      <c r="Q11" s="2" t="s">
        <v>26</v>
      </c>
      <c r="R11" s="2" t="s">
        <v>26</v>
      </c>
    </row>
    <row r="12" spans="1:18" ht="25.5" customHeight="1">
      <c r="A12" s="3" t="s">
        <v>0</v>
      </c>
      <c r="B12" s="3" t="s">
        <v>0</v>
      </c>
      <c r="C12" s="3"/>
      <c r="D12" s="3"/>
      <c r="E12" s="3"/>
      <c r="F12" s="9" t="s">
        <v>50</v>
      </c>
      <c r="G12" s="9" t="s">
        <v>50</v>
      </c>
      <c r="H12" s="9" t="s">
        <v>50</v>
      </c>
      <c r="I12" s="9" t="s">
        <v>50</v>
      </c>
      <c r="J12" s="3"/>
      <c r="K12" s="3"/>
      <c r="L12" s="3"/>
      <c r="M12" s="3"/>
      <c r="N12" s="3"/>
      <c r="O12" s="3"/>
      <c r="P12" s="3"/>
      <c r="Q12" s="3"/>
      <c r="R12" s="3"/>
    </row>
    <row r="14" spans="1:18" ht="26.25" customHeight="1">
      <c r="A14" s="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69" t="s">
        <v>233</v>
      </c>
      <c r="M14" s="169"/>
      <c r="N14" s="12"/>
      <c r="O14" s="12"/>
      <c r="P14" s="12"/>
      <c r="Q14" s="12"/>
      <c r="R14" s="12"/>
    </row>
    <row r="15" spans="1:18" ht="26.2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69" t="s">
        <v>356</v>
      </c>
      <c r="M15" s="169"/>
      <c r="N15" s="12"/>
      <c r="O15" s="12"/>
      <c r="P15" s="12"/>
      <c r="Q15" s="12"/>
      <c r="R15" s="12"/>
    </row>
    <row r="16" spans="1:18" ht="12.75">
      <c r="A16" s="186" t="s">
        <v>149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2"/>
    </row>
    <row r="17" spans="1:18" ht="17.25" customHeight="1">
      <c r="A17" s="36" t="s">
        <v>228</v>
      </c>
      <c r="B17" s="12"/>
      <c r="C17" s="12"/>
      <c r="D17" s="12"/>
      <c r="E17" s="12"/>
      <c r="F17" s="12"/>
      <c r="G17" s="12"/>
      <c r="H17" s="12"/>
      <c r="I17" s="12"/>
      <c r="J17" s="12"/>
      <c r="K17" s="169"/>
      <c r="L17" s="169"/>
      <c r="M17" s="169"/>
      <c r="N17" s="169"/>
      <c r="P17" s="5"/>
      <c r="Q17" s="12"/>
      <c r="R17" s="12"/>
    </row>
    <row r="18" spans="1:17" ht="16.5" customHeight="1">
      <c r="A18" s="192" t="s">
        <v>229</v>
      </c>
      <c r="B18" s="186"/>
      <c r="C18" s="186"/>
      <c r="D18" s="186"/>
      <c r="E18" s="186"/>
      <c r="F18" s="186"/>
      <c r="K18" s="185"/>
      <c r="L18" s="185"/>
      <c r="M18" s="55"/>
      <c r="N18" s="56"/>
      <c r="O18" s="5"/>
      <c r="P18" s="5"/>
      <c r="Q18" s="5"/>
    </row>
    <row r="19" spans="1:17" ht="17.25" customHeight="1">
      <c r="A19" s="192" t="s">
        <v>230</v>
      </c>
      <c r="B19" s="186"/>
      <c r="C19" s="186"/>
      <c r="D19" s="186"/>
      <c r="E19" s="186"/>
      <c r="F19" s="186"/>
      <c r="G19" s="186"/>
      <c r="K19" s="185"/>
      <c r="L19" s="185"/>
      <c r="M19" s="53"/>
      <c r="N19" s="56"/>
      <c r="O19" s="5"/>
      <c r="P19" s="5"/>
      <c r="Q19" s="5"/>
    </row>
    <row r="21" ht="12.75">
      <c r="A21" s="23" t="s">
        <v>109</v>
      </c>
    </row>
    <row r="22" spans="1:2" ht="12.75">
      <c r="A22" s="12" t="s">
        <v>111</v>
      </c>
      <c r="B22" s="7"/>
    </row>
    <row r="23" spans="1:7" ht="12.75">
      <c r="A23" s="182" t="s">
        <v>112</v>
      </c>
      <c r="B23" s="182"/>
      <c r="C23" s="182"/>
      <c r="D23" s="182"/>
      <c r="E23" s="182"/>
      <c r="F23" s="182"/>
      <c r="G23" s="182"/>
    </row>
    <row r="24" spans="1:7" ht="12.75">
      <c r="A24" s="182" t="s">
        <v>93</v>
      </c>
      <c r="B24" s="182"/>
      <c r="C24" s="182"/>
      <c r="D24" s="182"/>
      <c r="E24" s="182"/>
      <c r="F24" s="182"/>
      <c r="G24" s="182"/>
    </row>
    <row r="25" spans="1:7" ht="12.75">
      <c r="A25" s="182" t="s">
        <v>55</v>
      </c>
      <c r="B25" s="182"/>
      <c r="C25" s="182"/>
      <c r="D25" s="182"/>
      <c r="E25" s="182"/>
      <c r="F25" s="182"/>
      <c r="G25" s="182"/>
    </row>
    <row r="27" ht="12.75">
      <c r="A27" s="23" t="s">
        <v>110</v>
      </c>
    </row>
    <row r="28" spans="1:3" ht="12.75" customHeight="1">
      <c r="A28" s="182" t="s">
        <v>42</v>
      </c>
      <c r="B28" s="182"/>
      <c r="C28" s="18"/>
    </row>
    <row r="29" spans="1:11" ht="12.75" customHeight="1">
      <c r="A29" s="182" t="s">
        <v>43</v>
      </c>
      <c r="B29" s="182"/>
      <c r="C29" s="18"/>
      <c r="K29" s="6"/>
    </row>
    <row r="30" spans="1:11" ht="12.75" customHeight="1">
      <c r="A30" s="18"/>
      <c r="B30" s="18"/>
      <c r="C30" s="18"/>
      <c r="K30" s="6"/>
    </row>
    <row r="31" ht="12.75">
      <c r="A31" s="23" t="s">
        <v>140</v>
      </c>
    </row>
    <row r="32" spans="1:3" ht="12.75" customHeight="1">
      <c r="A32" s="182" t="s">
        <v>37</v>
      </c>
      <c r="B32" s="182"/>
      <c r="C32" s="18"/>
    </row>
    <row r="33" spans="1:3" ht="28.5" customHeight="1">
      <c r="A33" s="182" t="s">
        <v>106</v>
      </c>
      <c r="B33" s="182"/>
      <c r="C33" s="18"/>
    </row>
    <row r="34" spans="1:3" ht="13.5" customHeight="1">
      <c r="A34" s="182" t="s">
        <v>108</v>
      </c>
      <c r="B34" s="182"/>
      <c r="C34" s="18"/>
    </row>
    <row r="35" spans="1:3" ht="12.75">
      <c r="A35" s="184" t="s">
        <v>103</v>
      </c>
      <c r="B35" s="184"/>
      <c r="C35" s="21"/>
    </row>
    <row r="36" spans="1:3" ht="53.25" customHeight="1">
      <c r="A36" s="193" t="s">
        <v>105</v>
      </c>
      <c r="B36" s="184"/>
      <c r="C36" s="21"/>
    </row>
    <row r="37" spans="1:3" ht="38.25" customHeight="1">
      <c r="A37" s="182" t="s">
        <v>104</v>
      </c>
      <c r="B37" s="182"/>
      <c r="C37" s="18"/>
    </row>
    <row r="38" spans="1:3" ht="15.75" customHeight="1">
      <c r="A38" s="18"/>
      <c r="B38" s="18"/>
      <c r="C38" s="18"/>
    </row>
    <row r="39" ht="12.75">
      <c r="A39" s="23" t="s">
        <v>141</v>
      </c>
    </row>
    <row r="40" spans="1:8" ht="12.75">
      <c r="A40" s="187" t="s">
        <v>117</v>
      </c>
      <c r="B40" s="187"/>
      <c r="C40" s="187"/>
      <c r="D40" s="187"/>
      <c r="E40" s="187"/>
      <c r="F40" s="187"/>
      <c r="G40" s="187"/>
      <c r="H40" s="187"/>
    </row>
    <row r="41" spans="1:8" ht="12.75" customHeight="1">
      <c r="A41" s="183" t="s">
        <v>118</v>
      </c>
      <c r="B41" s="183"/>
      <c r="C41" s="183"/>
      <c r="D41" s="183"/>
      <c r="E41" s="183"/>
      <c r="F41" s="183"/>
      <c r="G41" s="183"/>
      <c r="H41" s="183"/>
    </row>
    <row r="42" spans="1:12" ht="12.75">
      <c r="A42" s="182" t="s">
        <v>119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ht="12.75">
      <c r="A44" s="23" t="s">
        <v>142</v>
      </c>
    </row>
    <row r="45" spans="1:3" ht="12.75">
      <c r="A45" s="12" t="s">
        <v>40</v>
      </c>
      <c r="B45" s="7"/>
      <c r="C45" s="7"/>
    </row>
    <row r="46" spans="1:3" ht="12.75">
      <c r="A46" s="183" t="s">
        <v>41</v>
      </c>
      <c r="B46" s="183"/>
      <c r="C46" s="19"/>
    </row>
    <row r="47" spans="1:3" ht="12.75">
      <c r="A47" s="19"/>
      <c r="B47" s="19"/>
      <c r="C47" s="19"/>
    </row>
    <row r="48" spans="1:7" ht="12.75" customHeight="1">
      <c r="A48" s="194" t="s">
        <v>173</v>
      </c>
      <c r="B48" s="194"/>
      <c r="C48" s="194"/>
      <c r="D48" s="24"/>
      <c r="E48" s="24"/>
      <c r="F48" s="24"/>
      <c r="G48" s="24"/>
    </row>
    <row r="49" spans="1:7" ht="12.75" customHeight="1">
      <c r="A49" s="189" t="s">
        <v>152</v>
      </c>
      <c r="B49" s="190"/>
      <c r="C49" s="191"/>
      <c r="D49" s="18"/>
      <c r="E49" s="18"/>
      <c r="F49" s="18"/>
      <c r="G49" s="18"/>
    </row>
    <row r="50" spans="1:3" ht="12.75">
      <c r="A50" s="171" t="s">
        <v>151</v>
      </c>
      <c r="B50" s="171"/>
      <c r="C50" s="25" t="s">
        <v>168</v>
      </c>
    </row>
    <row r="51" spans="1:3" ht="12.75">
      <c r="A51" s="171" t="s">
        <v>167</v>
      </c>
      <c r="B51" s="171"/>
      <c r="C51" s="25" t="s">
        <v>169</v>
      </c>
    </row>
    <row r="52" spans="1:3" ht="12.75">
      <c r="A52" s="171" t="s">
        <v>171</v>
      </c>
      <c r="B52" s="171"/>
      <c r="C52" s="25" t="s">
        <v>26</v>
      </c>
    </row>
    <row r="53" spans="1:3" ht="12.75" customHeight="1">
      <c r="A53" s="171" t="s">
        <v>172</v>
      </c>
      <c r="B53" s="171"/>
      <c r="C53" s="25" t="s">
        <v>26</v>
      </c>
    </row>
    <row r="54" spans="1:3" ht="12.75" customHeight="1">
      <c r="A54" s="188" t="s">
        <v>153</v>
      </c>
      <c r="B54" s="188"/>
      <c r="C54" s="188"/>
    </row>
    <row r="55" spans="1:3" ht="12.75">
      <c r="A55" s="171" t="s">
        <v>154</v>
      </c>
      <c r="B55" s="171"/>
      <c r="C55" s="25" t="s">
        <v>26</v>
      </c>
    </row>
    <row r="56" spans="1:3" ht="12.75">
      <c r="A56" s="171" t="s">
        <v>155</v>
      </c>
      <c r="B56" s="171"/>
      <c r="C56" s="25" t="s">
        <v>26</v>
      </c>
    </row>
    <row r="57" spans="1:3" ht="12.75">
      <c r="A57" s="171" t="s">
        <v>156</v>
      </c>
      <c r="B57" s="171"/>
      <c r="C57" s="25" t="s">
        <v>170</v>
      </c>
    </row>
    <row r="58" spans="1:3" ht="12.75">
      <c r="A58" s="171" t="s">
        <v>157</v>
      </c>
      <c r="B58" s="171"/>
      <c r="C58" s="25" t="s">
        <v>170</v>
      </c>
    </row>
    <row r="59" spans="1:3" ht="12.75" customHeight="1">
      <c r="A59" s="188" t="s">
        <v>158</v>
      </c>
      <c r="B59" s="188"/>
      <c r="C59" s="188"/>
    </row>
    <row r="60" spans="1:3" ht="12.75">
      <c r="A60" s="171" t="s">
        <v>163</v>
      </c>
      <c r="B60" s="171"/>
      <c r="C60" s="25" t="s">
        <v>26</v>
      </c>
    </row>
    <row r="61" spans="1:3" ht="12.75">
      <c r="A61" s="171" t="s">
        <v>159</v>
      </c>
      <c r="B61" s="171"/>
      <c r="C61" s="25" t="s">
        <v>26</v>
      </c>
    </row>
    <row r="62" spans="1:3" ht="12.75">
      <c r="A62" s="171" t="s">
        <v>160</v>
      </c>
      <c r="B62" s="171"/>
      <c r="C62" s="25" t="s">
        <v>26</v>
      </c>
    </row>
    <row r="63" spans="1:3" ht="12.75">
      <c r="A63" s="171" t="s">
        <v>161</v>
      </c>
      <c r="B63" s="171"/>
      <c r="C63" s="25" t="s">
        <v>26</v>
      </c>
    </row>
    <row r="64" spans="1:3" ht="12.75">
      <c r="A64" s="171" t="s">
        <v>162</v>
      </c>
      <c r="B64" s="171"/>
      <c r="C64" s="25" t="s">
        <v>26</v>
      </c>
    </row>
    <row r="65" spans="1:3" ht="12.75">
      <c r="A65" s="171" t="s">
        <v>164</v>
      </c>
      <c r="B65" s="171"/>
      <c r="C65" s="25" t="s">
        <v>26</v>
      </c>
    </row>
    <row r="66" spans="1:3" ht="12.75">
      <c r="A66" s="171" t="s">
        <v>165</v>
      </c>
      <c r="B66" s="171"/>
      <c r="C66" s="25" t="s">
        <v>26</v>
      </c>
    </row>
  </sheetData>
  <sheetProtection/>
  <mergeCells count="66">
    <mergeCell ref="L15:M15"/>
    <mergeCell ref="A54:C54"/>
    <mergeCell ref="A63:B63"/>
    <mergeCell ref="A61:B61"/>
    <mergeCell ref="A62:B62"/>
    <mergeCell ref="A51:B51"/>
    <mergeCell ref="A36:B36"/>
    <mergeCell ref="A48:C48"/>
    <mergeCell ref="A50:B50"/>
    <mergeCell ref="A46:B46"/>
    <mergeCell ref="A42:L42"/>
    <mergeCell ref="A19:G19"/>
    <mergeCell ref="A18:F18"/>
    <mergeCell ref="A66:B66"/>
    <mergeCell ref="A52:B52"/>
    <mergeCell ref="A53:B53"/>
    <mergeCell ref="A65:B65"/>
    <mergeCell ref="A55:B55"/>
    <mergeCell ref="A56:B56"/>
    <mergeCell ref="A57:B57"/>
    <mergeCell ref="A58:B58"/>
    <mergeCell ref="A49:C49"/>
    <mergeCell ref="A23:G23"/>
    <mergeCell ref="K19:L19"/>
    <mergeCell ref="K9:K10"/>
    <mergeCell ref="A9:A10"/>
    <mergeCell ref="D9:D10"/>
    <mergeCell ref="F9:F10"/>
    <mergeCell ref="G9:G10"/>
    <mergeCell ref="E9:E10"/>
    <mergeCell ref="C9:C10"/>
    <mergeCell ref="A24:G24"/>
    <mergeCell ref="A33:B33"/>
    <mergeCell ref="K18:L18"/>
    <mergeCell ref="A64:B64"/>
    <mergeCell ref="A60:B60"/>
    <mergeCell ref="A16:Q16"/>
    <mergeCell ref="A40:H40"/>
    <mergeCell ref="A34:B34"/>
    <mergeCell ref="A28:B28"/>
    <mergeCell ref="A59:C59"/>
    <mergeCell ref="A25:G25"/>
    <mergeCell ref="A41:H41"/>
    <mergeCell ref="A37:B37"/>
    <mergeCell ref="A35:B35"/>
    <mergeCell ref="A32:B32"/>
    <mergeCell ref="A29:B29"/>
    <mergeCell ref="L9:L10"/>
    <mergeCell ref="A8:R8"/>
    <mergeCell ref="Q9:Q10"/>
    <mergeCell ref="R9:R10"/>
    <mergeCell ref="I9:I10"/>
    <mergeCell ref="J9:J10"/>
    <mergeCell ref="M9:M10"/>
    <mergeCell ref="P9:P10"/>
    <mergeCell ref="H9:H10"/>
    <mergeCell ref="L14:M14"/>
    <mergeCell ref="O9:O10"/>
    <mergeCell ref="B9:B10"/>
    <mergeCell ref="N9:N10"/>
    <mergeCell ref="K17:N17"/>
    <mergeCell ref="A1:R1"/>
    <mergeCell ref="A2:R2"/>
    <mergeCell ref="A3:R3"/>
    <mergeCell ref="A4:R4"/>
    <mergeCell ref="A5:R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55" zoomScaleNormal="55" zoomScaleSheetLayoutView="40" zoomScalePageLayoutView="0" workbookViewId="0" topLeftCell="A1">
      <selection activeCell="P24" sqref="P24"/>
    </sheetView>
  </sheetViews>
  <sheetFormatPr defaultColWidth="9.140625" defaultRowHeight="12.75"/>
  <cols>
    <col min="1" max="1" width="34.7109375" style="1" customWidth="1"/>
    <col min="2" max="2" width="23.421875" style="1" customWidth="1"/>
    <col min="3" max="3" width="25.7109375" style="1" customWidth="1"/>
    <col min="4" max="4" width="42.421875" style="1" customWidth="1"/>
    <col min="5" max="6" width="7.710937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7109375" style="1" customWidth="1"/>
    <col min="17" max="16384" width="9.140625" style="1" customWidth="1"/>
  </cols>
  <sheetData>
    <row r="1" spans="1:16" ht="17.25">
      <c r="A1" s="164" t="s">
        <v>275</v>
      </c>
      <c r="B1" s="198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7.25">
      <c r="A2" s="164" t="s">
        <v>239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">
      <c r="A3" s="172" t="s">
        <v>0</v>
      </c>
      <c r="B3" s="172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7.25">
      <c r="A4" s="173" t="s">
        <v>113</v>
      </c>
      <c r="B4" s="173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8" spans="1:16" ht="22.5" customHeight="1">
      <c r="A8" s="200" t="s">
        <v>287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</row>
    <row r="9" spans="1:16" ht="25.5" customHeight="1">
      <c r="A9" s="170" t="s">
        <v>25</v>
      </c>
      <c r="B9" s="170" t="s">
        <v>121</v>
      </c>
      <c r="C9" s="170" t="s">
        <v>122</v>
      </c>
      <c r="D9" s="170" t="s">
        <v>15</v>
      </c>
      <c r="E9" s="176" t="s">
        <v>150</v>
      </c>
      <c r="F9" s="176"/>
      <c r="G9" s="176"/>
      <c r="H9" s="170" t="s">
        <v>79</v>
      </c>
      <c r="I9" s="170" t="s">
        <v>67</v>
      </c>
      <c r="J9" s="170" t="s">
        <v>78</v>
      </c>
      <c r="K9" s="170" t="s">
        <v>29</v>
      </c>
      <c r="L9" s="170" t="s">
        <v>66</v>
      </c>
      <c r="M9" s="176" t="s">
        <v>16</v>
      </c>
      <c r="N9" s="176"/>
      <c r="O9" s="176"/>
      <c r="P9" s="176"/>
    </row>
    <row r="10" spans="1:16" ht="57" customHeight="1">
      <c r="A10" s="171"/>
      <c r="B10" s="171"/>
      <c r="C10" s="170"/>
      <c r="D10" s="171"/>
      <c r="E10" s="140" t="s">
        <v>10</v>
      </c>
      <c r="F10" s="140" t="s">
        <v>11</v>
      </c>
      <c r="G10" s="140" t="s">
        <v>12</v>
      </c>
      <c r="H10" s="170"/>
      <c r="I10" s="170"/>
      <c r="J10" s="199"/>
      <c r="K10" s="170"/>
      <c r="L10" s="170"/>
      <c r="M10" s="138" t="s">
        <v>5</v>
      </c>
      <c r="N10" s="138" t="s">
        <v>6</v>
      </c>
      <c r="O10" s="138" t="s">
        <v>7</v>
      </c>
      <c r="P10" s="139" t="s">
        <v>13</v>
      </c>
    </row>
    <row r="11" spans="1:16" ht="63">
      <c r="A11" s="37" t="s">
        <v>244</v>
      </c>
      <c r="B11" s="37" t="s">
        <v>237</v>
      </c>
      <c r="C11" s="37" t="s">
        <v>237</v>
      </c>
      <c r="D11" s="47" t="s">
        <v>288</v>
      </c>
      <c r="E11" s="8">
        <v>15</v>
      </c>
      <c r="F11" s="8">
        <v>63</v>
      </c>
      <c r="G11" s="8">
        <v>63064</v>
      </c>
      <c r="H11" s="76" t="s">
        <v>248</v>
      </c>
      <c r="I11" s="37" t="s">
        <v>237</v>
      </c>
      <c r="J11" s="37" t="s">
        <v>237</v>
      </c>
      <c r="K11" s="37" t="s">
        <v>237</v>
      </c>
      <c r="L11" s="37" t="s">
        <v>237</v>
      </c>
      <c r="M11" s="37" t="s">
        <v>237</v>
      </c>
      <c r="N11" s="37" t="s">
        <v>237</v>
      </c>
      <c r="O11" s="37" t="s">
        <v>237</v>
      </c>
      <c r="P11" s="37" t="s">
        <v>237</v>
      </c>
    </row>
    <row r="12" spans="1:16" ht="157.5" customHeight="1">
      <c r="A12" s="37" t="s">
        <v>245</v>
      </c>
      <c r="B12" s="37" t="s">
        <v>237</v>
      </c>
      <c r="C12" s="37" t="s">
        <v>237</v>
      </c>
      <c r="D12" s="47" t="s">
        <v>289</v>
      </c>
      <c r="E12" s="8">
        <v>15</v>
      </c>
      <c r="F12" s="8">
        <v>63</v>
      </c>
      <c r="G12" s="8">
        <v>63064</v>
      </c>
      <c r="H12" s="76" t="s">
        <v>248</v>
      </c>
      <c r="I12" s="37" t="s">
        <v>237</v>
      </c>
      <c r="J12" s="37" t="s">
        <v>237</v>
      </c>
      <c r="K12" s="37" t="s">
        <v>237</v>
      </c>
      <c r="L12" s="37" t="s">
        <v>237</v>
      </c>
      <c r="M12" s="37" t="s">
        <v>237</v>
      </c>
      <c r="N12" s="37" t="s">
        <v>237</v>
      </c>
      <c r="O12" s="37" t="s">
        <v>237</v>
      </c>
      <c r="P12" s="37" t="s">
        <v>237</v>
      </c>
    </row>
    <row r="13" spans="1:16" ht="174" customHeight="1">
      <c r="A13" s="37" t="s">
        <v>249</v>
      </c>
      <c r="B13" s="37" t="s">
        <v>237</v>
      </c>
      <c r="C13" s="37" t="s">
        <v>237</v>
      </c>
      <c r="D13" s="47" t="s">
        <v>290</v>
      </c>
      <c r="E13" s="8">
        <v>15</v>
      </c>
      <c r="F13" s="8">
        <v>63</v>
      </c>
      <c r="G13" s="8">
        <v>63064</v>
      </c>
      <c r="H13" s="76" t="s">
        <v>248</v>
      </c>
      <c r="I13" s="37" t="s">
        <v>237</v>
      </c>
      <c r="J13" s="37" t="s">
        <v>237</v>
      </c>
      <c r="K13" s="37" t="s">
        <v>237</v>
      </c>
      <c r="L13" s="37" t="s">
        <v>237</v>
      </c>
      <c r="M13" s="37" t="s">
        <v>237</v>
      </c>
      <c r="N13" s="37" t="s">
        <v>237</v>
      </c>
      <c r="O13" s="37" t="s">
        <v>237</v>
      </c>
      <c r="P13" s="37" t="s">
        <v>237</v>
      </c>
    </row>
    <row r="14" spans="1:16" ht="163.5">
      <c r="A14" s="37" t="s">
        <v>251</v>
      </c>
      <c r="B14" s="37" t="s">
        <v>237</v>
      </c>
      <c r="C14" s="37" t="s">
        <v>237</v>
      </c>
      <c r="D14" s="47" t="s">
        <v>291</v>
      </c>
      <c r="E14" s="8">
        <v>15</v>
      </c>
      <c r="F14" s="8">
        <v>63</v>
      </c>
      <c r="G14" s="8">
        <v>63064</v>
      </c>
      <c r="H14" s="76" t="s">
        <v>248</v>
      </c>
      <c r="I14" s="37" t="s">
        <v>237</v>
      </c>
      <c r="J14" s="37" t="s">
        <v>237</v>
      </c>
      <c r="K14" s="37" t="s">
        <v>237</v>
      </c>
      <c r="L14" s="37" t="s">
        <v>237</v>
      </c>
      <c r="M14" s="37" t="s">
        <v>237</v>
      </c>
      <c r="N14" s="37" t="s">
        <v>237</v>
      </c>
      <c r="O14" s="37" t="s">
        <v>237</v>
      </c>
      <c r="P14" s="37" t="s">
        <v>237</v>
      </c>
    </row>
    <row r="15" spans="1:16" ht="100.5">
      <c r="A15" s="37" t="s">
        <v>336</v>
      </c>
      <c r="B15" s="37" t="s">
        <v>237</v>
      </c>
      <c r="C15" s="37" t="s">
        <v>237</v>
      </c>
      <c r="D15" s="47" t="s">
        <v>339</v>
      </c>
      <c r="E15" s="8">
        <v>15</v>
      </c>
      <c r="F15" s="8">
        <v>63</v>
      </c>
      <c r="G15" s="8">
        <v>63064</v>
      </c>
      <c r="H15" s="76" t="s">
        <v>248</v>
      </c>
      <c r="I15" s="37" t="s">
        <v>237</v>
      </c>
      <c r="J15" s="37" t="s">
        <v>237</v>
      </c>
      <c r="K15" s="37" t="s">
        <v>237</v>
      </c>
      <c r="L15" s="37" t="s">
        <v>237</v>
      </c>
      <c r="M15" s="37" t="s">
        <v>237</v>
      </c>
      <c r="N15" s="37" t="s">
        <v>237</v>
      </c>
      <c r="O15" s="37" t="s">
        <v>237</v>
      </c>
      <c r="P15" s="37" t="s">
        <v>237</v>
      </c>
    </row>
    <row r="16" spans="1:16" ht="75">
      <c r="A16" s="37" t="s">
        <v>337</v>
      </c>
      <c r="B16" s="37" t="s">
        <v>237</v>
      </c>
      <c r="C16" s="37" t="s">
        <v>237</v>
      </c>
      <c r="D16" s="47" t="s">
        <v>340</v>
      </c>
      <c r="E16" s="8">
        <v>15</v>
      </c>
      <c r="F16" s="8">
        <v>63</v>
      </c>
      <c r="G16" s="8">
        <v>63064</v>
      </c>
      <c r="H16" s="76" t="s">
        <v>248</v>
      </c>
      <c r="I16" s="37" t="s">
        <v>237</v>
      </c>
      <c r="J16" s="37" t="s">
        <v>237</v>
      </c>
      <c r="K16" s="37" t="s">
        <v>237</v>
      </c>
      <c r="L16" s="37" t="s">
        <v>237</v>
      </c>
      <c r="M16" s="37" t="s">
        <v>237</v>
      </c>
      <c r="N16" s="37" t="s">
        <v>237</v>
      </c>
      <c r="O16" s="37" t="s">
        <v>237</v>
      </c>
      <c r="P16" s="37" t="s">
        <v>237</v>
      </c>
    </row>
    <row r="17" spans="1:16" ht="63">
      <c r="A17" s="37" t="s">
        <v>338</v>
      </c>
      <c r="B17" s="37" t="s">
        <v>237</v>
      </c>
      <c r="C17" s="37" t="s">
        <v>237</v>
      </c>
      <c r="D17" s="47" t="s">
        <v>341</v>
      </c>
      <c r="E17" s="8">
        <v>15</v>
      </c>
      <c r="F17" s="8">
        <v>63</v>
      </c>
      <c r="G17" s="47">
        <v>63064</v>
      </c>
      <c r="H17" s="76" t="s">
        <v>248</v>
      </c>
      <c r="I17" s="37" t="s">
        <v>237</v>
      </c>
      <c r="J17" s="37" t="s">
        <v>237</v>
      </c>
      <c r="K17" s="37" t="s">
        <v>237</v>
      </c>
      <c r="L17" s="37" t="s">
        <v>237</v>
      </c>
      <c r="M17" s="37" t="s">
        <v>237</v>
      </c>
      <c r="N17" s="37" t="s">
        <v>237</v>
      </c>
      <c r="O17" s="37" t="s">
        <v>237</v>
      </c>
      <c r="P17" s="37" t="s">
        <v>237</v>
      </c>
    </row>
    <row r="18" spans="1:16" ht="39">
      <c r="A18" s="37" t="s">
        <v>342</v>
      </c>
      <c r="B18" s="37" t="s">
        <v>237</v>
      </c>
      <c r="C18" s="37" t="s">
        <v>237</v>
      </c>
      <c r="D18" s="151" t="s">
        <v>343</v>
      </c>
      <c r="E18" s="8">
        <v>15</v>
      </c>
      <c r="F18" s="8">
        <v>63</v>
      </c>
      <c r="G18" s="152">
        <v>63084</v>
      </c>
      <c r="H18" s="76" t="s">
        <v>248</v>
      </c>
      <c r="I18" s="37" t="s">
        <v>237</v>
      </c>
      <c r="J18" s="37" t="s">
        <v>237</v>
      </c>
      <c r="K18" s="37" t="s">
        <v>237</v>
      </c>
      <c r="L18" s="37" t="s">
        <v>237</v>
      </c>
      <c r="M18" s="37" t="s">
        <v>237</v>
      </c>
      <c r="N18" s="37" t="s">
        <v>237</v>
      </c>
      <c r="O18" s="37" t="s">
        <v>237</v>
      </c>
      <c r="P18" s="37" t="s">
        <v>237</v>
      </c>
    </row>
    <row r="19" spans="1:16" ht="26.25">
      <c r="A19" s="37" t="s">
        <v>344</v>
      </c>
      <c r="B19" s="37" t="s">
        <v>237</v>
      </c>
      <c r="C19" s="37" t="s">
        <v>237</v>
      </c>
      <c r="D19" s="151" t="s">
        <v>346</v>
      </c>
      <c r="E19" s="8">
        <v>15</v>
      </c>
      <c r="F19" s="8">
        <v>63</v>
      </c>
      <c r="G19" s="152">
        <v>63084</v>
      </c>
      <c r="H19" s="76" t="s">
        <v>248</v>
      </c>
      <c r="I19" s="37" t="s">
        <v>237</v>
      </c>
      <c r="J19" s="37" t="s">
        <v>237</v>
      </c>
      <c r="K19" s="37" t="s">
        <v>237</v>
      </c>
      <c r="L19" s="37" t="s">
        <v>237</v>
      </c>
      <c r="M19" s="37" t="s">
        <v>237</v>
      </c>
      <c r="N19" s="37" t="s">
        <v>237</v>
      </c>
      <c r="O19" s="37" t="s">
        <v>237</v>
      </c>
      <c r="P19" s="37" t="s">
        <v>237</v>
      </c>
    </row>
    <row r="20" spans="1:16" ht="26.25">
      <c r="A20" s="37" t="s">
        <v>345</v>
      </c>
      <c r="B20" s="37" t="s">
        <v>237</v>
      </c>
      <c r="C20" s="37" t="s">
        <v>237</v>
      </c>
      <c r="D20" s="153" t="s">
        <v>352</v>
      </c>
      <c r="E20" s="8">
        <v>15</v>
      </c>
      <c r="F20" s="8">
        <v>63</v>
      </c>
      <c r="G20" s="152">
        <v>63084</v>
      </c>
      <c r="H20" s="76" t="s">
        <v>248</v>
      </c>
      <c r="I20" s="37" t="s">
        <v>237</v>
      </c>
      <c r="J20" s="37" t="s">
        <v>237</v>
      </c>
      <c r="K20" s="37" t="s">
        <v>237</v>
      </c>
      <c r="L20" s="37" t="s">
        <v>237</v>
      </c>
      <c r="M20" s="37" t="s">
        <v>237</v>
      </c>
      <c r="N20" s="37" t="s">
        <v>237</v>
      </c>
      <c r="O20" s="37" t="s">
        <v>237</v>
      </c>
      <c r="P20" s="37" t="s">
        <v>237</v>
      </c>
    </row>
    <row r="21" spans="1:16" ht="39">
      <c r="A21" s="37" t="s">
        <v>347</v>
      </c>
      <c r="B21" s="37" t="s">
        <v>237</v>
      </c>
      <c r="C21" s="37" t="s">
        <v>237</v>
      </c>
      <c r="D21" s="151" t="s">
        <v>348</v>
      </c>
      <c r="E21" s="8">
        <v>15</v>
      </c>
      <c r="F21" s="8">
        <v>63</v>
      </c>
      <c r="G21" s="152">
        <v>63084</v>
      </c>
      <c r="H21" s="76" t="s">
        <v>248</v>
      </c>
      <c r="I21" s="37" t="s">
        <v>237</v>
      </c>
      <c r="J21" s="37" t="s">
        <v>237</v>
      </c>
      <c r="K21" s="37" t="s">
        <v>237</v>
      </c>
      <c r="L21" s="37" t="s">
        <v>237</v>
      </c>
      <c r="M21" s="37" t="s">
        <v>237</v>
      </c>
      <c r="N21" s="37" t="s">
        <v>237</v>
      </c>
      <c r="O21" s="37" t="s">
        <v>237</v>
      </c>
      <c r="P21" s="37" t="s">
        <v>237</v>
      </c>
    </row>
    <row r="22" spans="1:16" ht="39">
      <c r="A22" s="37" t="s">
        <v>349</v>
      </c>
      <c r="B22" s="37" t="s">
        <v>237</v>
      </c>
      <c r="C22" s="37" t="s">
        <v>237</v>
      </c>
      <c r="D22" s="151" t="s">
        <v>350</v>
      </c>
      <c r="E22" s="8">
        <v>15</v>
      </c>
      <c r="F22" s="8">
        <v>63</v>
      </c>
      <c r="G22" s="152">
        <v>63084</v>
      </c>
      <c r="H22" s="76" t="s">
        <v>248</v>
      </c>
      <c r="I22" s="37" t="s">
        <v>237</v>
      </c>
      <c r="J22" s="37" t="s">
        <v>237</v>
      </c>
      <c r="K22" s="37" t="s">
        <v>237</v>
      </c>
      <c r="L22" s="37" t="s">
        <v>237</v>
      </c>
      <c r="M22" s="37" t="s">
        <v>237</v>
      </c>
      <c r="N22" s="37" t="s">
        <v>237</v>
      </c>
      <c r="O22" s="37" t="s">
        <v>237</v>
      </c>
      <c r="P22" s="37" t="s">
        <v>237</v>
      </c>
    </row>
    <row r="23" spans="1:16" ht="26.25">
      <c r="A23" s="37" t="s">
        <v>351</v>
      </c>
      <c r="B23" s="37" t="s">
        <v>237</v>
      </c>
      <c r="C23" s="37" t="s">
        <v>237</v>
      </c>
      <c r="D23" s="151" t="s">
        <v>353</v>
      </c>
      <c r="E23" s="8">
        <v>15</v>
      </c>
      <c r="F23" s="8">
        <v>63</v>
      </c>
      <c r="G23" s="152">
        <v>63084</v>
      </c>
      <c r="H23" s="76" t="s">
        <v>248</v>
      </c>
      <c r="I23" s="37" t="s">
        <v>237</v>
      </c>
      <c r="J23" s="37" t="s">
        <v>237</v>
      </c>
      <c r="K23" s="37" t="s">
        <v>237</v>
      </c>
      <c r="L23" s="37" t="s">
        <v>237</v>
      </c>
      <c r="M23" s="37" t="s">
        <v>237</v>
      </c>
      <c r="N23" s="37" t="s">
        <v>237</v>
      </c>
      <c r="O23" s="37" t="s">
        <v>237</v>
      </c>
      <c r="P23" s="37" t="s">
        <v>237</v>
      </c>
    </row>
    <row r="24" spans="1:16" ht="39">
      <c r="A24" s="37" t="s">
        <v>354</v>
      </c>
      <c r="B24" s="37" t="s">
        <v>237</v>
      </c>
      <c r="C24" s="37" t="s">
        <v>237</v>
      </c>
      <c r="D24" s="151" t="s">
        <v>355</v>
      </c>
      <c r="E24" s="8">
        <v>15</v>
      </c>
      <c r="F24" s="8">
        <v>63</v>
      </c>
      <c r="G24" s="152">
        <v>63084</v>
      </c>
      <c r="H24" s="76" t="s">
        <v>248</v>
      </c>
      <c r="I24" s="37" t="s">
        <v>237</v>
      </c>
      <c r="J24" s="37" t="s">
        <v>237</v>
      </c>
      <c r="K24" s="37" t="s">
        <v>237</v>
      </c>
      <c r="L24" s="37" t="s">
        <v>237</v>
      </c>
      <c r="M24" s="37" t="s">
        <v>237</v>
      </c>
      <c r="N24" s="37" t="s">
        <v>237</v>
      </c>
      <c r="O24" s="37" t="s">
        <v>237</v>
      </c>
      <c r="P24" s="37" t="s">
        <v>237</v>
      </c>
    </row>
    <row r="25" spans="1:9" ht="26.25" customHeight="1">
      <c r="A25" s="50"/>
      <c r="B25" s="50"/>
      <c r="C25" s="50"/>
      <c r="D25" s="150"/>
      <c r="H25" s="169" t="s">
        <v>234</v>
      </c>
      <c r="I25" s="169"/>
    </row>
    <row r="26" spans="8:16" ht="21" customHeight="1">
      <c r="H26" s="169" t="s">
        <v>247</v>
      </c>
      <c r="I26" s="169"/>
      <c r="J26" s="52"/>
      <c r="K26" s="52"/>
      <c r="P26" s="5"/>
    </row>
    <row r="27" spans="4:16" ht="21" customHeight="1">
      <c r="D27" s="44"/>
      <c r="H27" s="185"/>
      <c r="I27" s="185"/>
      <c r="J27" s="55"/>
      <c r="K27" s="56"/>
      <c r="P27" s="5"/>
    </row>
    <row r="28" spans="1:16" ht="24.75" customHeight="1">
      <c r="A28" s="24" t="s">
        <v>138</v>
      </c>
      <c r="H28" s="185"/>
      <c r="I28" s="185"/>
      <c r="J28" s="53"/>
      <c r="K28" s="56"/>
      <c r="P28" s="5"/>
    </row>
    <row r="29" spans="1:10" ht="24.75" customHeight="1">
      <c r="A29" s="195" t="s">
        <v>98</v>
      </c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ht="24.75" customHeight="1">
      <c r="A30" s="197" t="s">
        <v>132</v>
      </c>
      <c r="B30" s="197"/>
      <c r="C30" s="197"/>
      <c r="D30" s="197"/>
      <c r="E30" s="197"/>
      <c r="F30" s="197"/>
      <c r="G30" s="197"/>
      <c r="H30" s="197"/>
      <c r="I30" s="197"/>
      <c r="J30" s="197"/>
    </row>
    <row r="31" spans="1:10" ht="14.25" customHeight="1">
      <c r="A31" s="195" t="s">
        <v>123</v>
      </c>
      <c r="B31" s="195"/>
      <c r="C31" s="195"/>
      <c r="D31" s="195"/>
      <c r="E31" s="195"/>
      <c r="F31" s="195"/>
      <c r="G31" s="195"/>
      <c r="H31" s="195"/>
      <c r="I31" s="195"/>
      <c r="J31" s="195"/>
    </row>
    <row r="34" spans="1:3" ht="12.75">
      <c r="A34" s="196" t="s">
        <v>143</v>
      </c>
      <c r="B34" s="196"/>
      <c r="C34" s="196"/>
    </row>
    <row r="35" spans="1:3" ht="12.75">
      <c r="A35" s="182" t="s">
        <v>82</v>
      </c>
      <c r="B35" s="182"/>
      <c r="C35" s="182"/>
    </row>
    <row r="36" spans="1:6" ht="12.75">
      <c r="A36" s="182" t="s">
        <v>85</v>
      </c>
      <c r="B36" s="182"/>
      <c r="C36" s="182"/>
      <c r="E36" s="17"/>
      <c r="F36" s="17"/>
    </row>
    <row r="37" spans="1:3" ht="12.75">
      <c r="A37" s="182" t="s">
        <v>86</v>
      </c>
      <c r="B37" s="182"/>
      <c r="C37" s="182"/>
    </row>
    <row r="39" spans="1:3" ht="12.75">
      <c r="A39" s="196" t="s">
        <v>144</v>
      </c>
      <c r="B39" s="196"/>
      <c r="C39" s="196"/>
    </row>
    <row r="40" spans="1:3" ht="12.75">
      <c r="A40" s="182" t="s">
        <v>82</v>
      </c>
      <c r="B40" s="182"/>
      <c r="C40" s="182"/>
    </row>
    <row r="41" spans="1:3" ht="12.75">
      <c r="A41" s="182" t="s">
        <v>83</v>
      </c>
      <c r="B41" s="182"/>
      <c r="C41" s="182"/>
    </row>
    <row r="42" spans="1:3" ht="26.25" customHeight="1">
      <c r="A42" s="182" t="s">
        <v>84</v>
      </c>
      <c r="B42" s="182"/>
      <c r="C42" s="182"/>
    </row>
    <row r="44" spans="1:3" ht="12.75">
      <c r="A44" s="196" t="s">
        <v>145</v>
      </c>
      <c r="B44" s="196"/>
      <c r="C44" s="196"/>
    </row>
    <row r="45" spans="1:3" ht="12.75">
      <c r="A45" s="182" t="s">
        <v>82</v>
      </c>
      <c r="B45" s="182"/>
      <c r="C45" s="182"/>
    </row>
    <row r="46" spans="1:3" ht="12.75">
      <c r="A46" s="182" t="s">
        <v>87</v>
      </c>
      <c r="B46" s="182"/>
      <c r="C46" s="182"/>
    </row>
    <row r="47" spans="1:3" ht="12.75">
      <c r="A47" s="182" t="s">
        <v>99</v>
      </c>
      <c r="B47" s="182"/>
      <c r="C47" s="182"/>
    </row>
    <row r="49" spans="1:3" ht="12.75">
      <c r="A49" s="196" t="s">
        <v>146</v>
      </c>
      <c r="B49" s="196"/>
      <c r="C49" s="196"/>
    </row>
    <row r="50" spans="1:8" ht="12.75" customHeight="1">
      <c r="A50" s="182" t="s">
        <v>27</v>
      </c>
      <c r="B50" s="182"/>
      <c r="C50" s="182"/>
      <c r="E50" s="13"/>
      <c r="F50" s="13"/>
      <c r="G50" s="13"/>
      <c r="H50" s="13"/>
    </row>
    <row r="51" spans="1:8" ht="12.75" customHeight="1">
      <c r="A51" s="182" t="s">
        <v>92</v>
      </c>
      <c r="B51" s="182"/>
      <c r="C51" s="182"/>
      <c r="E51" s="13"/>
      <c r="F51" s="13"/>
      <c r="G51" s="13"/>
      <c r="H51" s="13"/>
    </row>
    <row r="52" spans="1:8" ht="12.75">
      <c r="A52" s="184" t="s">
        <v>28</v>
      </c>
      <c r="B52" s="184"/>
      <c r="E52" s="13"/>
      <c r="F52" s="13"/>
      <c r="G52" s="13"/>
      <c r="H52" s="13"/>
    </row>
    <row r="53" spans="5:8" ht="12.75">
      <c r="E53" s="13"/>
      <c r="F53" s="13"/>
      <c r="G53" s="13"/>
      <c r="H53" s="13"/>
    </row>
    <row r="54" spans="5:8" ht="12.75">
      <c r="E54" s="13"/>
      <c r="F54" s="13"/>
      <c r="G54" s="13"/>
      <c r="H54" s="13"/>
    </row>
    <row r="55" spans="5:8" ht="12.75">
      <c r="E55" s="13"/>
      <c r="F55" s="13"/>
      <c r="G55" s="13"/>
      <c r="H55" s="13"/>
    </row>
    <row r="56" spans="5:8" ht="12.75">
      <c r="E56" s="13"/>
      <c r="F56" s="13"/>
      <c r="G56" s="13"/>
      <c r="H56" s="13"/>
    </row>
    <row r="57" spans="5:8" ht="12.75">
      <c r="E57" s="13"/>
      <c r="F57" s="13"/>
      <c r="G57" s="13"/>
      <c r="H57" s="13"/>
    </row>
    <row r="58" spans="5:8" ht="12.75">
      <c r="E58" s="13"/>
      <c r="F58" s="13"/>
      <c r="G58" s="13"/>
      <c r="H58" s="13"/>
    </row>
    <row r="59" spans="5:8" ht="12.75">
      <c r="E59" s="13"/>
      <c r="F59" s="13"/>
      <c r="G59" s="13"/>
      <c r="H59" s="13"/>
    </row>
    <row r="60" spans="5:8" ht="12.75">
      <c r="E60" s="13"/>
      <c r="F60" s="13"/>
      <c r="G60" s="13"/>
      <c r="H60" s="13"/>
    </row>
    <row r="61" spans="5:8" ht="12.75">
      <c r="E61" s="13"/>
      <c r="F61" s="13"/>
      <c r="G61" s="13"/>
      <c r="H61" s="13"/>
    </row>
    <row r="62" spans="5:8" ht="12.75">
      <c r="E62" s="13"/>
      <c r="F62" s="13"/>
      <c r="G62" s="13"/>
      <c r="H62" s="13"/>
    </row>
    <row r="63" spans="5:8" ht="12.75">
      <c r="E63" s="13"/>
      <c r="F63" s="13"/>
      <c r="G63" s="13"/>
      <c r="H63" s="13"/>
    </row>
    <row r="64" spans="5:8" ht="12.75">
      <c r="E64" s="13"/>
      <c r="F64" s="13"/>
      <c r="G64" s="13"/>
      <c r="H64" s="13"/>
    </row>
    <row r="65" spans="5:8" ht="12.75">
      <c r="E65" s="13"/>
      <c r="F65" s="13"/>
      <c r="G65" s="13"/>
      <c r="H65" s="13"/>
    </row>
    <row r="66" spans="5:8" ht="12.75">
      <c r="E66" s="13"/>
      <c r="F66" s="13"/>
      <c r="G66" s="13"/>
      <c r="H66" s="13"/>
    </row>
    <row r="67" spans="5:8" ht="12.75">
      <c r="E67" s="13"/>
      <c r="F67" s="13"/>
      <c r="G67" s="13"/>
      <c r="H67" s="13"/>
    </row>
    <row r="68" spans="5:8" ht="12.75">
      <c r="E68" s="13"/>
      <c r="F68" s="13"/>
      <c r="G68" s="13"/>
      <c r="H68" s="13"/>
    </row>
    <row r="69" spans="5:8" ht="12.75">
      <c r="E69" s="13"/>
      <c r="F69" s="13"/>
      <c r="G69" s="13"/>
      <c r="H69" s="13"/>
    </row>
    <row r="70" spans="5:8" ht="12.75">
      <c r="E70" s="13"/>
      <c r="F70" s="13"/>
      <c r="G70" s="13"/>
      <c r="H70" s="13"/>
    </row>
    <row r="71" spans="5:8" ht="12.75">
      <c r="E71" s="13"/>
      <c r="F71" s="13"/>
      <c r="G71" s="13"/>
      <c r="H71" s="13"/>
    </row>
    <row r="72" spans="5:8" ht="12.75">
      <c r="E72" s="13"/>
      <c r="F72" s="13"/>
      <c r="G72" s="13"/>
      <c r="H72" s="13"/>
    </row>
    <row r="73" spans="5:8" ht="12.75">
      <c r="E73" s="13"/>
      <c r="F73" s="13"/>
      <c r="G73" s="13"/>
      <c r="H73" s="13"/>
    </row>
    <row r="74" spans="5:8" ht="12.75">
      <c r="E74" s="13"/>
      <c r="F74" s="13"/>
      <c r="G74" s="13"/>
      <c r="H74" s="13"/>
    </row>
    <row r="75" spans="5:8" ht="12.75">
      <c r="E75" s="13"/>
      <c r="F75" s="13"/>
      <c r="G75" s="13"/>
      <c r="H75" s="13"/>
    </row>
    <row r="76" spans="5:8" ht="12.75">
      <c r="E76" s="13"/>
      <c r="F76" s="13"/>
      <c r="G76" s="13"/>
      <c r="H76" s="13"/>
    </row>
    <row r="77" spans="5:8" ht="12.75">
      <c r="E77" s="13"/>
      <c r="F77" s="13"/>
      <c r="G77" s="13"/>
      <c r="H77" s="13"/>
    </row>
    <row r="78" spans="5:8" ht="12.75">
      <c r="E78" s="13"/>
      <c r="F78" s="13"/>
      <c r="G78" s="13"/>
      <c r="H78" s="13"/>
    </row>
    <row r="79" spans="5:8" ht="12.75">
      <c r="E79" s="13"/>
      <c r="F79" s="13"/>
      <c r="G79" s="13"/>
      <c r="H79" s="13"/>
    </row>
    <row r="80" spans="5:8" ht="12.75">
      <c r="E80" s="13"/>
      <c r="F80" s="13"/>
      <c r="G80" s="13"/>
      <c r="H80" s="13"/>
    </row>
    <row r="81" spans="5:8" ht="12.75">
      <c r="E81" s="13"/>
      <c r="F81" s="13"/>
      <c r="G81" s="13"/>
      <c r="H81" s="13"/>
    </row>
  </sheetData>
  <sheetProtection/>
  <mergeCells count="39">
    <mergeCell ref="A52:B52"/>
    <mergeCell ref="H28:I28"/>
    <mergeCell ref="H25:I25"/>
    <mergeCell ref="A34:C34"/>
    <mergeCell ref="A35:C35"/>
    <mergeCell ref="A44:C44"/>
    <mergeCell ref="A50:C50"/>
    <mergeCell ref="A31:J31"/>
    <mergeCell ref="A51:C51"/>
    <mergeCell ref="A45:C45"/>
    <mergeCell ref="A8:P8"/>
    <mergeCell ref="D9:D10"/>
    <mergeCell ref="A46:C46"/>
    <mergeCell ref="A47:C47"/>
    <mergeCell ref="A49:C49"/>
    <mergeCell ref="A42:C42"/>
    <mergeCell ref="A41:C41"/>
    <mergeCell ref="A40:C40"/>
    <mergeCell ref="H26:I26"/>
    <mergeCell ref="C9:C10"/>
    <mergeCell ref="A1:P1"/>
    <mergeCell ref="A3:P3"/>
    <mergeCell ref="A4:P4"/>
    <mergeCell ref="K9:K10"/>
    <mergeCell ref="L9:L10"/>
    <mergeCell ref="J9:J10"/>
    <mergeCell ref="A2:P2"/>
    <mergeCell ref="A9:A10"/>
    <mergeCell ref="M9:P9"/>
    <mergeCell ref="H9:H10"/>
    <mergeCell ref="I9:I10"/>
    <mergeCell ref="A29:J29"/>
    <mergeCell ref="A37:C37"/>
    <mergeCell ref="A39:C39"/>
    <mergeCell ref="A36:C36"/>
    <mergeCell ref="A30:J30"/>
    <mergeCell ref="B9:B10"/>
    <mergeCell ref="E9:G9"/>
    <mergeCell ref="H27:I2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zoomScale="80" zoomScaleNormal="80" zoomScaleSheetLayoutView="80" zoomScalePageLayoutView="0" workbookViewId="0" topLeftCell="C1">
      <pane ySplit="10" topLeftCell="A11" activePane="bottomLeft" state="frozen"/>
      <selection pane="topLeft" activeCell="A1" sqref="A1"/>
      <selection pane="bottomLeft" activeCell="C11" sqref="A11:IV11"/>
    </sheetView>
  </sheetViews>
  <sheetFormatPr defaultColWidth="9.140625" defaultRowHeight="12.75"/>
  <cols>
    <col min="1" max="1" width="26.8515625" style="1" customWidth="1"/>
    <col min="2" max="2" width="15.421875" style="1" customWidth="1"/>
    <col min="3" max="3" width="23.421875" style="1" customWidth="1"/>
    <col min="4" max="4" width="17.28125" style="1" customWidth="1"/>
    <col min="5" max="5" width="17.140625" style="1" customWidth="1"/>
    <col min="6" max="7" width="12.140625" style="1" customWidth="1"/>
    <col min="8" max="9" width="7.710937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7109375" style="1" customWidth="1"/>
    <col min="15" max="15" width="15.7109375" style="1" customWidth="1"/>
    <col min="16" max="16" width="18.00390625" style="1" customWidth="1"/>
    <col min="17" max="17" width="18.8515625" style="79" customWidth="1"/>
    <col min="18" max="18" width="18.28125" style="79" customWidth="1"/>
    <col min="19" max="19" width="17.7109375" style="1" customWidth="1"/>
    <col min="20" max="20" width="18.28125" style="79" customWidth="1"/>
    <col min="21" max="21" width="19.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421875" style="1" customWidth="1"/>
    <col min="26" max="26" width="18.28125" style="1" customWidth="1"/>
    <col min="27" max="16384" width="9.140625" style="1" customWidth="1"/>
  </cols>
  <sheetData>
    <row r="1" spans="1:25" ht="17.25">
      <c r="A1" s="204" t="s">
        <v>240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>
      <c r="A2" s="164" t="s">
        <v>239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4" spans="1:25" ht="17.25">
      <c r="A4" s="173" t="s">
        <v>45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7" spans="1:25" ht="22.5" customHeight="1">
      <c r="A7" s="178" t="s">
        <v>125</v>
      </c>
      <c r="B7" s="170" t="s">
        <v>126</v>
      </c>
      <c r="C7" s="170" t="s">
        <v>127</v>
      </c>
      <c r="D7" s="170" t="s">
        <v>115</v>
      </c>
      <c r="E7" s="170" t="s">
        <v>206</v>
      </c>
      <c r="F7" s="210" t="s">
        <v>185</v>
      </c>
      <c r="G7" s="210" t="s">
        <v>188</v>
      </c>
      <c r="H7" s="176" t="s">
        <v>208</v>
      </c>
      <c r="I7" s="177"/>
      <c r="J7" s="177"/>
      <c r="K7" s="170" t="s">
        <v>207</v>
      </c>
      <c r="L7" s="205" t="s">
        <v>88</v>
      </c>
      <c r="M7" s="178" t="s">
        <v>205</v>
      </c>
      <c r="N7" s="178" t="s">
        <v>209</v>
      </c>
      <c r="O7" s="178" t="s">
        <v>190</v>
      </c>
      <c r="P7" s="220" t="s">
        <v>211</v>
      </c>
      <c r="Q7" s="221"/>
      <c r="R7" s="221"/>
      <c r="S7" s="221"/>
      <c r="T7" s="221"/>
      <c r="U7" s="221"/>
      <c r="V7" s="221"/>
      <c r="W7" s="221"/>
      <c r="X7" s="222"/>
      <c r="Y7" s="170" t="s">
        <v>219</v>
      </c>
    </row>
    <row r="8" spans="1:25" ht="38.25" customHeight="1">
      <c r="A8" s="209"/>
      <c r="B8" s="171"/>
      <c r="C8" s="171"/>
      <c r="D8" s="170"/>
      <c r="E8" s="170"/>
      <c r="F8" s="210"/>
      <c r="G8" s="210"/>
      <c r="H8" s="203" t="s">
        <v>10</v>
      </c>
      <c r="I8" s="203" t="s">
        <v>11</v>
      </c>
      <c r="J8" s="203" t="s">
        <v>12</v>
      </c>
      <c r="K8" s="171"/>
      <c r="L8" s="206"/>
      <c r="M8" s="218"/>
      <c r="N8" s="218"/>
      <c r="O8" s="218"/>
      <c r="P8" s="211" t="s">
        <v>5</v>
      </c>
      <c r="Q8" s="214" t="s">
        <v>6</v>
      </c>
      <c r="R8" s="214" t="s">
        <v>7</v>
      </c>
      <c r="S8" s="216" t="s">
        <v>215</v>
      </c>
      <c r="T8" s="212" t="s">
        <v>216</v>
      </c>
      <c r="U8" s="211" t="s">
        <v>217</v>
      </c>
      <c r="V8" s="211" t="s">
        <v>135</v>
      </c>
      <c r="W8" s="30" t="s">
        <v>218</v>
      </c>
      <c r="X8" s="31"/>
      <c r="Y8" s="171"/>
    </row>
    <row r="9" spans="1:25" ht="43.5" customHeight="1">
      <c r="A9" s="179"/>
      <c r="B9" s="171"/>
      <c r="C9" s="171"/>
      <c r="D9" s="170"/>
      <c r="E9" s="170"/>
      <c r="F9" s="210"/>
      <c r="G9" s="210"/>
      <c r="H9" s="177"/>
      <c r="I9" s="177"/>
      <c r="J9" s="177"/>
      <c r="K9" s="171"/>
      <c r="L9" s="206"/>
      <c r="M9" s="219"/>
      <c r="N9" s="219"/>
      <c r="O9" s="219"/>
      <c r="P9" s="223"/>
      <c r="Q9" s="215"/>
      <c r="R9" s="215"/>
      <c r="S9" s="217"/>
      <c r="T9" s="213"/>
      <c r="U9" s="211"/>
      <c r="V9" s="211"/>
      <c r="W9" s="32" t="s">
        <v>14</v>
      </c>
      <c r="X9" s="32" t="s">
        <v>88</v>
      </c>
      <c r="Y9" s="171"/>
    </row>
    <row r="10" spans="1:25" ht="33.75" customHeight="1">
      <c r="A10" s="14" t="s">
        <v>124</v>
      </c>
      <c r="B10" s="2" t="s">
        <v>52</v>
      </c>
      <c r="C10" s="2" t="s">
        <v>51</v>
      </c>
      <c r="D10" s="2" t="s">
        <v>53</v>
      </c>
      <c r="E10" s="38" t="s">
        <v>52</v>
      </c>
      <c r="F10" s="2" t="s">
        <v>26</v>
      </c>
      <c r="G10" s="2" t="s">
        <v>26</v>
      </c>
      <c r="H10" s="2" t="s">
        <v>54</v>
      </c>
      <c r="I10" s="2" t="s">
        <v>54</v>
      </c>
      <c r="J10" s="2" t="s">
        <v>54</v>
      </c>
      <c r="K10" s="2" t="s">
        <v>51</v>
      </c>
      <c r="L10" s="2" t="s">
        <v>114</v>
      </c>
      <c r="M10" s="2" t="s">
        <v>68</v>
      </c>
      <c r="N10" s="8" t="s">
        <v>52</v>
      </c>
      <c r="O10" s="8" t="s">
        <v>69</v>
      </c>
      <c r="P10" s="65" t="s">
        <v>237</v>
      </c>
      <c r="Q10" s="77" t="s">
        <v>237</v>
      </c>
      <c r="R10" s="77" t="s">
        <v>237</v>
      </c>
      <c r="S10" s="65" t="s">
        <v>237</v>
      </c>
      <c r="T10" s="104" t="s">
        <v>237</v>
      </c>
      <c r="U10" s="65" t="s">
        <v>237</v>
      </c>
      <c r="V10" s="65" t="s">
        <v>237</v>
      </c>
      <c r="W10" s="65" t="s">
        <v>237</v>
      </c>
      <c r="X10" s="33" t="s">
        <v>237</v>
      </c>
      <c r="Y10" s="37" t="s">
        <v>237</v>
      </c>
    </row>
    <row r="11" spans="1:25" ht="204" customHeight="1">
      <c r="A11" s="115" t="s">
        <v>277</v>
      </c>
      <c r="B11" s="2">
        <v>1</v>
      </c>
      <c r="C11" s="37" t="s">
        <v>237</v>
      </c>
      <c r="D11" s="114">
        <v>2023</v>
      </c>
      <c r="E11" s="99" t="s">
        <v>243</v>
      </c>
      <c r="F11" s="33" t="s">
        <v>235</v>
      </c>
      <c r="G11" s="37" t="s">
        <v>235</v>
      </c>
      <c r="H11" s="8">
        <v>15</v>
      </c>
      <c r="I11" s="8">
        <v>63</v>
      </c>
      <c r="J11" s="8">
        <v>63064</v>
      </c>
      <c r="K11" s="76" t="s">
        <v>248</v>
      </c>
      <c r="L11" s="2"/>
      <c r="M11" s="40" t="s">
        <v>236</v>
      </c>
      <c r="N11" s="47" t="s">
        <v>242</v>
      </c>
      <c r="O11" s="8">
        <v>1</v>
      </c>
      <c r="P11" s="68">
        <v>214488.74</v>
      </c>
      <c r="Q11" s="77" t="s">
        <v>237</v>
      </c>
      <c r="R11" s="77" t="s">
        <v>237</v>
      </c>
      <c r="S11" s="65" t="s">
        <v>237</v>
      </c>
      <c r="T11" s="68">
        <f>SUM(P11:S11)</f>
        <v>214488.74</v>
      </c>
      <c r="U11" s="65" t="s">
        <v>237</v>
      </c>
      <c r="V11" s="65" t="s">
        <v>237</v>
      </c>
      <c r="W11" s="65" t="s">
        <v>237</v>
      </c>
      <c r="X11" s="33" t="s">
        <v>237</v>
      </c>
      <c r="Y11" s="37" t="s">
        <v>237</v>
      </c>
    </row>
    <row r="12" spans="1:25" ht="108.75" customHeight="1">
      <c r="A12" s="115" t="s">
        <v>278</v>
      </c>
      <c r="B12" s="2">
        <v>2</v>
      </c>
      <c r="C12" s="116" t="s">
        <v>302</v>
      </c>
      <c r="D12" s="142">
        <v>2023</v>
      </c>
      <c r="E12" s="99" t="s">
        <v>262</v>
      </c>
      <c r="F12" s="33" t="s">
        <v>235</v>
      </c>
      <c r="G12" s="33" t="s">
        <v>235</v>
      </c>
      <c r="H12" s="99">
        <v>15</v>
      </c>
      <c r="I12" s="99">
        <v>63</v>
      </c>
      <c r="J12" s="99">
        <v>63064</v>
      </c>
      <c r="K12" s="100" t="s">
        <v>248</v>
      </c>
      <c r="L12" s="134"/>
      <c r="M12" s="101" t="s">
        <v>236</v>
      </c>
      <c r="N12" s="132" t="s">
        <v>296</v>
      </c>
      <c r="O12" s="99">
        <v>1</v>
      </c>
      <c r="P12" s="66">
        <v>600000</v>
      </c>
      <c r="Q12" s="135">
        <v>500000</v>
      </c>
      <c r="R12" s="133">
        <v>100000</v>
      </c>
      <c r="S12" s="102">
        <v>2560000</v>
      </c>
      <c r="T12" s="68">
        <f aca="true" t="shared" si="0" ref="T12:T23">SUM(P12:S12)</f>
        <v>3760000</v>
      </c>
      <c r="U12" s="65" t="s">
        <v>237</v>
      </c>
      <c r="V12" s="65" t="s">
        <v>237</v>
      </c>
      <c r="W12" s="65" t="s">
        <v>237</v>
      </c>
      <c r="X12" s="33" t="s">
        <v>237</v>
      </c>
      <c r="Y12" s="37" t="s">
        <v>237</v>
      </c>
    </row>
    <row r="13" spans="1:25" s="128" customFormat="1" ht="108.75" customHeight="1">
      <c r="A13" s="118" t="s">
        <v>279</v>
      </c>
      <c r="B13" s="119">
        <v>3</v>
      </c>
      <c r="C13" s="119" t="s">
        <v>303</v>
      </c>
      <c r="D13" s="142">
        <v>2023</v>
      </c>
      <c r="E13" s="120" t="s">
        <v>246</v>
      </c>
      <c r="F13" s="116" t="s">
        <v>235</v>
      </c>
      <c r="G13" s="119" t="s">
        <v>235</v>
      </c>
      <c r="H13" s="121">
        <v>15</v>
      </c>
      <c r="I13" s="121">
        <v>63</v>
      </c>
      <c r="J13" s="121">
        <v>63064</v>
      </c>
      <c r="K13" s="122" t="s">
        <v>248</v>
      </c>
      <c r="L13" s="114"/>
      <c r="M13" s="123" t="s">
        <v>236</v>
      </c>
      <c r="N13" s="124" t="s">
        <v>252</v>
      </c>
      <c r="O13" s="121">
        <v>1</v>
      </c>
      <c r="P13" s="125">
        <v>100000</v>
      </c>
      <c r="Q13" s="126">
        <f>585000/2</f>
        <v>292500</v>
      </c>
      <c r="R13" s="126">
        <v>192500</v>
      </c>
      <c r="S13" s="127" t="s">
        <v>237</v>
      </c>
      <c r="T13" s="68">
        <f t="shared" si="0"/>
        <v>585000</v>
      </c>
      <c r="U13" s="127" t="s">
        <v>237</v>
      </c>
      <c r="V13" s="127" t="s">
        <v>237</v>
      </c>
      <c r="W13" s="127" t="s">
        <v>237</v>
      </c>
      <c r="X13" s="116" t="s">
        <v>237</v>
      </c>
      <c r="Y13" s="119" t="s">
        <v>237</v>
      </c>
    </row>
    <row r="14" spans="1:25" s="128" customFormat="1" ht="108" customHeight="1">
      <c r="A14" s="118" t="s">
        <v>310</v>
      </c>
      <c r="B14" s="114">
        <v>4</v>
      </c>
      <c r="C14" s="119" t="s">
        <v>237</v>
      </c>
      <c r="D14" s="142">
        <v>2023</v>
      </c>
      <c r="E14" s="120" t="s">
        <v>243</v>
      </c>
      <c r="F14" s="116" t="s">
        <v>235</v>
      </c>
      <c r="G14" s="119" t="s">
        <v>235</v>
      </c>
      <c r="H14" s="121">
        <v>15</v>
      </c>
      <c r="I14" s="121">
        <v>63</v>
      </c>
      <c r="J14" s="121">
        <v>63064</v>
      </c>
      <c r="K14" s="122" t="s">
        <v>248</v>
      </c>
      <c r="L14" s="114"/>
      <c r="M14" s="123" t="s">
        <v>236</v>
      </c>
      <c r="N14" s="129" t="s">
        <v>261</v>
      </c>
      <c r="O14" s="121">
        <v>1</v>
      </c>
      <c r="P14" s="130">
        <f>5181001.24/4</f>
        <v>1295250.31</v>
      </c>
      <c r="Q14" s="130">
        <f>5181001.24/4</f>
        <v>1295250.31</v>
      </c>
      <c r="R14" s="130">
        <f>5181001.24/4</f>
        <v>1295250.31</v>
      </c>
      <c r="S14" s="130">
        <f>5181001.24/4</f>
        <v>1295250.31</v>
      </c>
      <c r="T14" s="68">
        <f t="shared" si="0"/>
        <v>5181001.24</v>
      </c>
      <c r="U14" s="127" t="s">
        <v>237</v>
      </c>
      <c r="V14" s="127" t="s">
        <v>237</v>
      </c>
      <c r="W14" s="127" t="s">
        <v>237</v>
      </c>
      <c r="X14" s="116" t="s">
        <v>237</v>
      </c>
      <c r="Y14" s="119" t="s">
        <v>237</v>
      </c>
    </row>
    <row r="15" spans="1:25" ht="108" customHeight="1">
      <c r="A15" s="118" t="s">
        <v>311</v>
      </c>
      <c r="B15" s="114">
        <v>5</v>
      </c>
      <c r="C15" s="37" t="s">
        <v>304</v>
      </c>
      <c r="D15" s="114">
        <v>2023</v>
      </c>
      <c r="E15" s="99" t="s">
        <v>262</v>
      </c>
      <c r="F15" s="33" t="s">
        <v>235</v>
      </c>
      <c r="G15" s="37" t="s">
        <v>235</v>
      </c>
      <c r="H15" s="8">
        <v>15</v>
      </c>
      <c r="I15" s="8">
        <v>63</v>
      </c>
      <c r="J15" s="8">
        <v>63064</v>
      </c>
      <c r="K15" s="76" t="s">
        <v>248</v>
      </c>
      <c r="L15" s="2"/>
      <c r="M15" s="40" t="s">
        <v>236</v>
      </c>
      <c r="N15" s="47" t="s">
        <v>263</v>
      </c>
      <c r="O15" s="8">
        <v>1</v>
      </c>
      <c r="P15" s="66">
        <v>1065249.05</v>
      </c>
      <c r="Q15" s="98">
        <v>2000132.13</v>
      </c>
      <c r="R15" s="98">
        <v>1800000</v>
      </c>
      <c r="S15" s="102">
        <v>460864.05</v>
      </c>
      <c r="T15" s="143">
        <f t="shared" si="0"/>
        <v>5326245.2299999995</v>
      </c>
      <c r="U15" s="127" t="s">
        <v>237</v>
      </c>
      <c r="V15" s="127" t="s">
        <v>237</v>
      </c>
      <c r="W15" s="127" t="s">
        <v>237</v>
      </c>
      <c r="X15" s="116" t="s">
        <v>237</v>
      </c>
      <c r="Y15" s="119" t="s">
        <v>237</v>
      </c>
    </row>
    <row r="16" spans="1:25" s="34" customFormat="1" ht="108" customHeight="1">
      <c r="A16" s="118" t="s">
        <v>312</v>
      </c>
      <c r="B16" s="114">
        <v>6</v>
      </c>
      <c r="C16" s="99" t="s">
        <v>305</v>
      </c>
      <c r="D16" s="116">
        <v>2023</v>
      </c>
      <c r="E16" s="99" t="s">
        <v>265</v>
      </c>
      <c r="F16" s="33" t="s">
        <v>235</v>
      </c>
      <c r="G16" s="33" t="s">
        <v>235</v>
      </c>
      <c r="H16" s="99">
        <v>15</v>
      </c>
      <c r="I16" s="99">
        <v>63</v>
      </c>
      <c r="J16" s="99">
        <v>63064</v>
      </c>
      <c r="K16" s="100" t="s">
        <v>248</v>
      </c>
      <c r="L16" s="75"/>
      <c r="M16" s="101" t="s">
        <v>236</v>
      </c>
      <c r="N16" s="99" t="s">
        <v>264</v>
      </c>
      <c r="O16" s="99">
        <v>1</v>
      </c>
      <c r="P16" s="98">
        <v>2073333.33</v>
      </c>
      <c r="Q16" s="98">
        <v>2073333.33</v>
      </c>
      <c r="R16" s="98">
        <v>2073333.34</v>
      </c>
      <c r="S16" s="117" t="s">
        <v>237</v>
      </c>
      <c r="T16" s="68">
        <f t="shared" si="0"/>
        <v>6220000</v>
      </c>
      <c r="U16" s="127" t="s">
        <v>237</v>
      </c>
      <c r="V16" s="127" t="s">
        <v>237</v>
      </c>
      <c r="W16" s="127" t="s">
        <v>237</v>
      </c>
      <c r="X16" s="116" t="s">
        <v>237</v>
      </c>
      <c r="Y16" s="119" t="s">
        <v>237</v>
      </c>
    </row>
    <row r="17" spans="1:25" s="69" customFormat="1" ht="108" customHeight="1">
      <c r="A17" s="118" t="s">
        <v>280</v>
      </c>
      <c r="B17" s="114">
        <v>7</v>
      </c>
      <c r="C17" s="33" t="s">
        <v>306</v>
      </c>
      <c r="D17" s="116">
        <v>2023</v>
      </c>
      <c r="E17" s="99" t="s">
        <v>266</v>
      </c>
      <c r="F17" s="33" t="s">
        <v>235</v>
      </c>
      <c r="G17" s="33" t="s">
        <v>235</v>
      </c>
      <c r="H17" s="99">
        <v>15</v>
      </c>
      <c r="I17" s="99">
        <v>63</v>
      </c>
      <c r="J17" s="99">
        <v>63064</v>
      </c>
      <c r="K17" s="100" t="s">
        <v>248</v>
      </c>
      <c r="L17" s="33"/>
      <c r="M17" s="101" t="s">
        <v>236</v>
      </c>
      <c r="N17" s="99" t="s">
        <v>328</v>
      </c>
      <c r="O17" s="99">
        <v>1</v>
      </c>
      <c r="P17" s="136">
        <v>589474.63</v>
      </c>
      <c r="Q17" s="136">
        <v>1590792.56</v>
      </c>
      <c r="R17" s="136">
        <v>267105.97</v>
      </c>
      <c r="S17" s="137" t="s">
        <v>237</v>
      </c>
      <c r="T17" s="68">
        <f t="shared" si="0"/>
        <v>2447373.16</v>
      </c>
      <c r="U17" s="127" t="s">
        <v>237</v>
      </c>
      <c r="V17" s="127" t="s">
        <v>237</v>
      </c>
      <c r="W17" s="127" t="s">
        <v>237</v>
      </c>
      <c r="X17" s="116" t="s">
        <v>237</v>
      </c>
      <c r="Y17" s="119" t="s">
        <v>237</v>
      </c>
    </row>
    <row r="18" spans="1:25" ht="108" customHeight="1">
      <c r="A18" s="118" t="s">
        <v>313</v>
      </c>
      <c r="B18" s="114">
        <v>8</v>
      </c>
      <c r="C18" s="33" t="s">
        <v>307</v>
      </c>
      <c r="D18" s="114">
        <v>2023</v>
      </c>
      <c r="E18" s="99" t="s">
        <v>267</v>
      </c>
      <c r="F18" s="33" t="s">
        <v>235</v>
      </c>
      <c r="G18" s="33" t="s">
        <v>235</v>
      </c>
      <c r="H18" s="99">
        <v>15</v>
      </c>
      <c r="I18" s="99">
        <v>63</v>
      </c>
      <c r="J18" s="99">
        <v>63064</v>
      </c>
      <c r="K18" s="100" t="s">
        <v>248</v>
      </c>
      <c r="L18" s="33"/>
      <c r="M18" s="101" t="s">
        <v>236</v>
      </c>
      <c r="N18" s="47" t="s">
        <v>268</v>
      </c>
      <c r="O18" s="99">
        <v>1</v>
      </c>
      <c r="P18" s="103">
        <v>450000</v>
      </c>
      <c r="Q18" s="103">
        <v>205886.7</v>
      </c>
      <c r="R18" s="102" t="s">
        <v>237</v>
      </c>
      <c r="S18" s="102" t="s">
        <v>237</v>
      </c>
      <c r="T18" s="68">
        <f t="shared" si="0"/>
        <v>655886.7</v>
      </c>
      <c r="U18" s="127" t="s">
        <v>237</v>
      </c>
      <c r="V18" s="127" t="s">
        <v>237</v>
      </c>
      <c r="W18" s="127" t="s">
        <v>237</v>
      </c>
      <c r="X18" s="116" t="s">
        <v>237</v>
      </c>
      <c r="Y18" s="119" t="s">
        <v>237</v>
      </c>
    </row>
    <row r="19" spans="1:25" ht="108" customHeight="1">
      <c r="A19" s="118" t="s">
        <v>325</v>
      </c>
      <c r="B19" s="116">
        <v>9</v>
      </c>
      <c r="C19" s="33" t="s">
        <v>237</v>
      </c>
      <c r="D19" s="114">
        <v>2023</v>
      </c>
      <c r="E19" s="99" t="s">
        <v>269</v>
      </c>
      <c r="F19" s="33" t="s">
        <v>235</v>
      </c>
      <c r="G19" s="33" t="s">
        <v>235</v>
      </c>
      <c r="H19" s="99">
        <v>15</v>
      </c>
      <c r="I19" s="99">
        <v>63</v>
      </c>
      <c r="J19" s="99">
        <v>63064</v>
      </c>
      <c r="K19" s="100" t="s">
        <v>248</v>
      </c>
      <c r="L19" s="33"/>
      <c r="M19" s="101" t="s">
        <v>236</v>
      </c>
      <c r="N19" s="47" t="s">
        <v>270</v>
      </c>
      <c r="O19" s="99">
        <v>1</v>
      </c>
      <c r="P19" s="136">
        <v>181851.35</v>
      </c>
      <c r="Q19" s="136" t="s">
        <v>237</v>
      </c>
      <c r="R19" s="137" t="s">
        <v>237</v>
      </c>
      <c r="S19" s="137" t="s">
        <v>237</v>
      </c>
      <c r="T19" s="136">
        <f>SUM(P19:S19)</f>
        <v>181851.35</v>
      </c>
      <c r="U19" s="127" t="s">
        <v>237</v>
      </c>
      <c r="V19" s="127" t="s">
        <v>237</v>
      </c>
      <c r="W19" s="127" t="s">
        <v>237</v>
      </c>
      <c r="X19" s="116" t="s">
        <v>237</v>
      </c>
      <c r="Y19" s="119" t="s">
        <v>237</v>
      </c>
    </row>
    <row r="20" spans="1:25" ht="108" customHeight="1">
      <c r="A20" s="118" t="s">
        <v>281</v>
      </c>
      <c r="B20" s="116">
        <v>10</v>
      </c>
      <c r="C20" s="33" t="s">
        <v>299</v>
      </c>
      <c r="D20" s="114">
        <v>2023</v>
      </c>
      <c r="E20" s="99" t="s">
        <v>269</v>
      </c>
      <c r="F20" s="33" t="s">
        <v>235</v>
      </c>
      <c r="G20" s="33" t="s">
        <v>235</v>
      </c>
      <c r="H20" s="99">
        <v>15</v>
      </c>
      <c r="I20" s="99">
        <v>63</v>
      </c>
      <c r="J20" s="99">
        <v>63064</v>
      </c>
      <c r="K20" s="100" t="s">
        <v>248</v>
      </c>
      <c r="L20" s="33"/>
      <c r="M20" s="101" t="s">
        <v>236</v>
      </c>
      <c r="N20" s="47" t="s">
        <v>298</v>
      </c>
      <c r="O20" s="120">
        <v>1</v>
      </c>
      <c r="P20" s="136">
        <v>184411.34</v>
      </c>
      <c r="Q20" s="136" t="s">
        <v>237</v>
      </c>
      <c r="R20" s="136" t="s">
        <v>237</v>
      </c>
      <c r="S20" s="137" t="s">
        <v>237</v>
      </c>
      <c r="T20" s="136">
        <f t="shared" si="0"/>
        <v>184411.34</v>
      </c>
      <c r="U20" s="127" t="s">
        <v>237</v>
      </c>
      <c r="V20" s="127" t="s">
        <v>237</v>
      </c>
      <c r="W20" s="65">
        <v>63848.68</v>
      </c>
      <c r="X20" s="33">
        <v>6</v>
      </c>
      <c r="Y20" s="119" t="s">
        <v>237</v>
      </c>
    </row>
    <row r="21" spans="1:25" ht="108.75" customHeight="1">
      <c r="A21" s="118" t="s">
        <v>314</v>
      </c>
      <c r="B21" s="116">
        <v>11</v>
      </c>
      <c r="C21" s="37" t="s">
        <v>292</v>
      </c>
      <c r="D21" s="142">
        <v>2024</v>
      </c>
      <c r="E21" s="99" t="s">
        <v>246</v>
      </c>
      <c r="F21" s="33" t="s">
        <v>235</v>
      </c>
      <c r="G21" s="37" t="s">
        <v>235</v>
      </c>
      <c r="H21" s="8">
        <v>15</v>
      </c>
      <c r="I21" s="8">
        <v>63</v>
      </c>
      <c r="J21" s="8">
        <v>63064</v>
      </c>
      <c r="K21" s="76" t="s">
        <v>248</v>
      </c>
      <c r="L21" s="2"/>
      <c r="M21" s="40" t="s">
        <v>236</v>
      </c>
      <c r="N21" s="41" t="s">
        <v>250</v>
      </c>
      <c r="O21" s="8">
        <v>1</v>
      </c>
      <c r="P21" s="66" t="s">
        <v>237</v>
      </c>
      <c r="Q21" s="78">
        <f>2125241.94/2</f>
        <v>1062620.97</v>
      </c>
      <c r="R21" s="78">
        <f>2125241.94/2</f>
        <v>1062620.97</v>
      </c>
      <c r="S21" s="65" t="s">
        <v>237</v>
      </c>
      <c r="T21" s="136">
        <f t="shared" si="0"/>
        <v>2125241.94</v>
      </c>
      <c r="U21" s="65" t="s">
        <v>237</v>
      </c>
      <c r="V21" s="65" t="s">
        <v>237</v>
      </c>
      <c r="W21" s="65" t="s">
        <v>237</v>
      </c>
      <c r="X21" s="33" t="s">
        <v>237</v>
      </c>
      <c r="Y21" s="37" t="s">
        <v>237</v>
      </c>
    </row>
    <row r="22" spans="1:25" ht="108.75" customHeight="1">
      <c r="A22" s="118" t="s">
        <v>315</v>
      </c>
      <c r="B22" s="116">
        <v>12</v>
      </c>
      <c r="C22" s="116" t="s">
        <v>300</v>
      </c>
      <c r="D22" s="142">
        <v>2024</v>
      </c>
      <c r="E22" s="99" t="s">
        <v>262</v>
      </c>
      <c r="F22" s="33" t="s">
        <v>235</v>
      </c>
      <c r="G22" s="33" t="s">
        <v>235</v>
      </c>
      <c r="H22" s="99">
        <v>15</v>
      </c>
      <c r="I22" s="99">
        <v>63</v>
      </c>
      <c r="J22" s="99">
        <v>63064</v>
      </c>
      <c r="K22" s="100" t="s">
        <v>248</v>
      </c>
      <c r="L22" s="134"/>
      <c r="M22" s="101" t="s">
        <v>236</v>
      </c>
      <c r="N22" s="132" t="s">
        <v>294</v>
      </c>
      <c r="O22" s="99">
        <v>1</v>
      </c>
      <c r="P22" s="66" t="s">
        <v>237</v>
      </c>
      <c r="Q22" s="135">
        <v>500000</v>
      </c>
      <c r="R22" s="133">
        <v>1500000</v>
      </c>
      <c r="S22" s="102">
        <v>3000000</v>
      </c>
      <c r="T22" s="136">
        <f t="shared" si="0"/>
        <v>5000000</v>
      </c>
      <c r="U22" s="65" t="s">
        <v>237</v>
      </c>
      <c r="V22" s="65" t="s">
        <v>237</v>
      </c>
      <c r="W22" s="65" t="s">
        <v>237</v>
      </c>
      <c r="X22" s="33" t="s">
        <v>237</v>
      </c>
      <c r="Y22" s="37" t="s">
        <v>237</v>
      </c>
    </row>
    <row r="23" spans="1:25" ht="108" customHeight="1">
      <c r="A23" s="118" t="s">
        <v>316</v>
      </c>
      <c r="B23" s="116">
        <v>13</v>
      </c>
      <c r="C23" s="33" t="s">
        <v>237</v>
      </c>
      <c r="D23" s="114">
        <v>2024</v>
      </c>
      <c r="E23" s="99" t="s">
        <v>269</v>
      </c>
      <c r="F23" s="33" t="s">
        <v>235</v>
      </c>
      <c r="G23" s="33" t="s">
        <v>235</v>
      </c>
      <c r="H23" s="99">
        <v>15</v>
      </c>
      <c r="I23" s="99">
        <v>63</v>
      </c>
      <c r="J23" s="99">
        <v>63064</v>
      </c>
      <c r="K23" s="100" t="s">
        <v>248</v>
      </c>
      <c r="L23" s="33"/>
      <c r="M23" s="131" t="s">
        <v>236</v>
      </c>
      <c r="N23" s="120" t="s">
        <v>271</v>
      </c>
      <c r="O23" s="120">
        <v>1</v>
      </c>
      <c r="P23" s="125" t="s">
        <v>237</v>
      </c>
      <c r="Q23" s="136">
        <v>624609.67</v>
      </c>
      <c r="R23" s="136">
        <v>850000</v>
      </c>
      <c r="S23" s="137">
        <v>607422.55</v>
      </c>
      <c r="T23" s="136">
        <f t="shared" si="0"/>
        <v>2082032.22</v>
      </c>
      <c r="U23" s="127" t="s">
        <v>237</v>
      </c>
      <c r="V23" s="127" t="s">
        <v>237</v>
      </c>
      <c r="W23" s="127" t="s">
        <v>237</v>
      </c>
      <c r="X23" s="116" t="s">
        <v>237</v>
      </c>
      <c r="Y23" s="119" t="s">
        <v>237</v>
      </c>
    </row>
    <row r="24" spans="1:25" ht="108" customHeight="1">
      <c r="A24" s="118" t="s">
        <v>282</v>
      </c>
      <c r="B24" s="116">
        <v>14</v>
      </c>
      <c r="C24" s="33" t="s">
        <v>309</v>
      </c>
      <c r="D24" s="114">
        <v>2024</v>
      </c>
      <c r="E24" s="99" t="s">
        <v>265</v>
      </c>
      <c r="F24" s="33" t="s">
        <v>235</v>
      </c>
      <c r="G24" s="33" t="s">
        <v>235</v>
      </c>
      <c r="H24" s="99">
        <v>15</v>
      </c>
      <c r="I24" s="99">
        <v>63</v>
      </c>
      <c r="J24" s="99">
        <v>63064</v>
      </c>
      <c r="K24" s="100" t="s">
        <v>248</v>
      </c>
      <c r="L24" s="33"/>
      <c r="M24" s="101" t="s">
        <v>236</v>
      </c>
      <c r="N24" s="47" t="s">
        <v>272</v>
      </c>
      <c r="O24" s="99">
        <v>1</v>
      </c>
      <c r="P24" s="66" t="s">
        <v>237</v>
      </c>
      <c r="Q24" s="103">
        <v>4996000</v>
      </c>
      <c r="R24" s="103">
        <v>3550000</v>
      </c>
      <c r="S24" s="103"/>
      <c r="T24" s="136">
        <f>SUM(P24:S24)</f>
        <v>8546000</v>
      </c>
      <c r="U24" s="127" t="s">
        <v>237</v>
      </c>
      <c r="V24" s="127" t="s">
        <v>237</v>
      </c>
      <c r="W24" s="127" t="s">
        <v>237</v>
      </c>
      <c r="X24" s="116" t="s">
        <v>237</v>
      </c>
      <c r="Y24" s="119" t="s">
        <v>237</v>
      </c>
    </row>
    <row r="25" spans="1:25" ht="108" customHeight="1">
      <c r="A25" s="118" t="s">
        <v>283</v>
      </c>
      <c r="B25" s="116">
        <v>15</v>
      </c>
      <c r="C25" s="33" t="s">
        <v>308</v>
      </c>
      <c r="D25" s="114">
        <v>2024</v>
      </c>
      <c r="E25" s="99" t="s">
        <v>317</v>
      </c>
      <c r="F25" s="33" t="s">
        <v>235</v>
      </c>
      <c r="G25" s="33" t="s">
        <v>235</v>
      </c>
      <c r="H25" s="99">
        <v>15</v>
      </c>
      <c r="I25" s="99">
        <v>63</v>
      </c>
      <c r="J25" s="99">
        <v>63064</v>
      </c>
      <c r="K25" s="100" t="s">
        <v>248</v>
      </c>
      <c r="L25" s="33"/>
      <c r="M25" s="101" t="s">
        <v>236</v>
      </c>
      <c r="N25" s="47" t="s">
        <v>297</v>
      </c>
      <c r="O25" s="99">
        <v>1</v>
      </c>
      <c r="P25" s="66" t="s">
        <v>237</v>
      </c>
      <c r="Q25" s="103">
        <v>350000</v>
      </c>
      <c r="R25" s="103">
        <v>749150</v>
      </c>
      <c r="S25" s="103">
        <v>560000</v>
      </c>
      <c r="T25" s="136">
        <f>SUM(P25:S25)</f>
        <v>1659150</v>
      </c>
      <c r="U25" s="127" t="s">
        <v>237</v>
      </c>
      <c r="V25" s="127" t="s">
        <v>237</v>
      </c>
      <c r="W25" s="127" t="s">
        <v>237</v>
      </c>
      <c r="X25" s="116" t="s">
        <v>237</v>
      </c>
      <c r="Y25" s="119" t="s">
        <v>237</v>
      </c>
    </row>
    <row r="26" spans="1:25" ht="108" customHeight="1">
      <c r="A26" s="118" t="s">
        <v>284</v>
      </c>
      <c r="B26" s="116">
        <v>16</v>
      </c>
      <c r="C26" s="33" t="s">
        <v>237</v>
      </c>
      <c r="D26" s="114">
        <v>2024</v>
      </c>
      <c r="E26" s="99" t="s">
        <v>266</v>
      </c>
      <c r="F26" s="33" t="s">
        <v>235</v>
      </c>
      <c r="G26" s="33" t="s">
        <v>235</v>
      </c>
      <c r="H26" s="99">
        <v>15</v>
      </c>
      <c r="I26" s="99">
        <v>63</v>
      </c>
      <c r="J26" s="99">
        <v>63064</v>
      </c>
      <c r="K26" s="100" t="s">
        <v>248</v>
      </c>
      <c r="L26" s="33"/>
      <c r="M26" s="101" t="s">
        <v>236</v>
      </c>
      <c r="N26" s="47" t="s">
        <v>273</v>
      </c>
      <c r="O26" s="99">
        <v>1</v>
      </c>
      <c r="P26" s="125" t="s">
        <v>237</v>
      </c>
      <c r="Q26" s="136">
        <f>1337756.51/2</f>
        <v>668878.255</v>
      </c>
      <c r="R26" s="136">
        <f>1337756.51/2</f>
        <v>668878.255</v>
      </c>
      <c r="S26" s="137" t="s">
        <v>237</v>
      </c>
      <c r="T26" s="136">
        <f>SUM(P26:S26)</f>
        <v>1337756.51</v>
      </c>
      <c r="U26" s="127" t="s">
        <v>237</v>
      </c>
      <c r="V26" s="127" t="s">
        <v>237</v>
      </c>
      <c r="W26" s="65">
        <v>1337756.51</v>
      </c>
      <c r="X26" s="116">
        <v>6</v>
      </c>
      <c r="Y26" s="119" t="s">
        <v>237</v>
      </c>
    </row>
    <row r="27" spans="1:25" ht="108.75" customHeight="1">
      <c r="A27" s="118" t="s">
        <v>285</v>
      </c>
      <c r="B27" s="116">
        <v>17</v>
      </c>
      <c r="C27" s="37" t="s">
        <v>292</v>
      </c>
      <c r="D27" s="39">
        <v>2025</v>
      </c>
      <c r="E27" s="99" t="s">
        <v>265</v>
      </c>
      <c r="F27" s="33" t="s">
        <v>235</v>
      </c>
      <c r="G27" s="33" t="s">
        <v>235</v>
      </c>
      <c r="H27" s="99">
        <v>15</v>
      </c>
      <c r="I27" s="99">
        <v>63</v>
      </c>
      <c r="J27" s="99">
        <v>63064</v>
      </c>
      <c r="K27" s="100" t="s">
        <v>248</v>
      </c>
      <c r="L27" s="134"/>
      <c r="M27" s="101" t="s">
        <v>236</v>
      </c>
      <c r="N27" s="41" t="s">
        <v>293</v>
      </c>
      <c r="O27" s="99">
        <v>1</v>
      </c>
      <c r="P27" s="66" t="s">
        <v>237</v>
      </c>
      <c r="Q27" s="66" t="s">
        <v>237</v>
      </c>
      <c r="R27" s="78" t="s">
        <v>237</v>
      </c>
      <c r="S27" s="102">
        <v>7874758.06</v>
      </c>
      <c r="T27" s="136">
        <f>SUM(P27:S27)</f>
        <v>7874758.06</v>
      </c>
      <c r="U27" s="65" t="s">
        <v>237</v>
      </c>
      <c r="V27" s="65" t="s">
        <v>237</v>
      </c>
      <c r="W27" s="65" t="s">
        <v>237</v>
      </c>
      <c r="X27" s="33" t="s">
        <v>237</v>
      </c>
      <c r="Y27" s="37" t="s">
        <v>237</v>
      </c>
    </row>
    <row r="28" spans="1:25" ht="108.75" customHeight="1">
      <c r="A28" s="118" t="s">
        <v>286</v>
      </c>
      <c r="B28" s="116">
        <v>18</v>
      </c>
      <c r="C28" s="116" t="s">
        <v>301</v>
      </c>
      <c r="D28" s="39">
        <v>2028</v>
      </c>
      <c r="E28" s="99" t="s">
        <v>265</v>
      </c>
      <c r="F28" s="33" t="s">
        <v>235</v>
      </c>
      <c r="G28" s="33" t="s">
        <v>235</v>
      </c>
      <c r="H28" s="99">
        <v>15</v>
      </c>
      <c r="I28" s="99">
        <v>63</v>
      </c>
      <c r="J28" s="99">
        <v>63064</v>
      </c>
      <c r="K28" s="100" t="s">
        <v>248</v>
      </c>
      <c r="L28" s="134"/>
      <c r="M28" s="101" t="s">
        <v>236</v>
      </c>
      <c r="N28" s="132" t="s">
        <v>295</v>
      </c>
      <c r="O28" s="99">
        <v>1</v>
      </c>
      <c r="P28" s="66" t="s">
        <v>237</v>
      </c>
      <c r="Q28" s="135" t="s">
        <v>237</v>
      </c>
      <c r="R28" s="133" t="s">
        <v>237</v>
      </c>
      <c r="S28" s="102">
        <v>1000000</v>
      </c>
      <c r="T28" s="136">
        <f>SUM(P28:S28)</f>
        <v>1000000</v>
      </c>
      <c r="U28" s="65" t="s">
        <v>237</v>
      </c>
      <c r="V28" s="65" t="s">
        <v>237</v>
      </c>
      <c r="W28" s="65" t="s">
        <v>237</v>
      </c>
      <c r="X28" s="33" t="s">
        <v>237</v>
      </c>
      <c r="Y28" s="37" t="s">
        <v>237</v>
      </c>
    </row>
    <row r="29" spans="1:25" ht="12.7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9">
        <f aca="true" t="shared" si="1" ref="P29:W29">SUM(P11:P28)</f>
        <v>6754058.749999999</v>
      </c>
      <c r="Q29" s="9">
        <f t="shared" si="1"/>
        <v>16160003.925</v>
      </c>
      <c r="R29" s="9">
        <f t="shared" si="1"/>
        <v>14108838.845</v>
      </c>
      <c r="S29" s="9">
        <f t="shared" si="1"/>
        <v>17358294.97</v>
      </c>
      <c r="T29" s="9">
        <f t="shared" si="1"/>
        <v>54381196.49</v>
      </c>
      <c r="U29" s="9">
        <f t="shared" si="1"/>
        <v>0</v>
      </c>
      <c r="V29" s="9">
        <f t="shared" si="1"/>
        <v>0</v>
      </c>
      <c r="W29" s="9">
        <f t="shared" si="1"/>
        <v>1401605.19</v>
      </c>
      <c r="X29" s="97"/>
      <c r="Y29" s="97"/>
    </row>
    <row r="30" spans="1:14" ht="12.75">
      <c r="A30" s="167" t="s">
        <v>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</row>
    <row r="31" spans="1:14" ht="12.75">
      <c r="A31" s="186" t="s">
        <v>130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6" ht="12.75">
      <c r="A32" s="186" t="s">
        <v>128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P32" s="50" t="s">
        <v>232</v>
      </c>
    </row>
    <row r="33" spans="1:16" ht="12.75">
      <c r="A33" s="186" t="s">
        <v>204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P33" s="5"/>
    </row>
    <row r="34" spans="1:18" ht="18.75" customHeight="1">
      <c r="A34" s="186" t="s">
        <v>129</v>
      </c>
      <c r="B34" s="186"/>
      <c r="C34" s="186"/>
      <c r="D34" s="186"/>
      <c r="E34" s="186"/>
      <c r="F34" s="186"/>
      <c r="G34" s="186"/>
      <c r="H34" s="186"/>
      <c r="I34" s="186"/>
      <c r="J34" s="186"/>
      <c r="O34" s="169" t="s">
        <v>247</v>
      </c>
      <c r="P34" s="169"/>
      <c r="Q34" s="169"/>
      <c r="R34" s="87"/>
    </row>
    <row r="35" spans="1:18" ht="18.75" customHeight="1">
      <c r="A35" s="193" t="s">
        <v>186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85"/>
      <c r="P35" s="185"/>
      <c r="Q35" s="80"/>
      <c r="R35" s="88"/>
    </row>
    <row r="36" spans="1:18" ht="21" customHeight="1">
      <c r="A36" s="186" t="s">
        <v>187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O36" s="185"/>
      <c r="P36" s="185"/>
      <c r="Q36" s="81"/>
      <c r="R36" s="88"/>
    </row>
    <row r="37" spans="1:13" ht="12.75">
      <c r="A37" s="186" t="s">
        <v>189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  <row r="38" spans="1:13" ht="12.75" customHeight="1">
      <c r="A38" s="186" t="s">
        <v>212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ht="12.75">
      <c r="A39" s="186" t="s">
        <v>220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3" ht="12.75" customHeight="1">
      <c r="A40" s="186" t="s">
        <v>221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</row>
    <row r="41" spans="1:14" ht="12.75" customHeight="1">
      <c r="A41" s="186" t="s">
        <v>222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3" ht="12.75" customHeight="1">
      <c r="A42" s="186" t="s">
        <v>223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3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</row>
    <row r="44" spans="1:9" ht="12.75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20" ht="12.75" customHeight="1">
      <c r="A45" s="22" t="s">
        <v>114</v>
      </c>
      <c r="L45" s="13"/>
      <c r="M45" s="13"/>
      <c r="N45" s="13"/>
      <c r="O45" s="13"/>
      <c r="P45" s="13"/>
      <c r="Q45" s="82"/>
      <c r="R45" s="82"/>
      <c r="S45" s="13"/>
      <c r="T45" s="82"/>
    </row>
    <row r="46" spans="1:20" ht="12.75" customHeight="1">
      <c r="A46" s="207" t="s">
        <v>214</v>
      </c>
      <c r="B46" s="207"/>
      <c r="C46" s="207"/>
      <c r="D46" s="207"/>
      <c r="E46" s="207"/>
      <c r="F46" s="207"/>
      <c r="G46" s="207"/>
      <c r="H46" s="207"/>
      <c r="I46" s="207"/>
      <c r="J46" s="207"/>
      <c r="L46" s="233" t="s">
        <v>191</v>
      </c>
      <c r="M46" s="234"/>
      <c r="N46" s="234"/>
      <c r="O46" s="234"/>
      <c r="P46" s="234"/>
      <c r="Q46" s="234"/>
      <c r="R46" s="234"/>
      <c r="S46" s="234"/>
      <c r="T46" s="235"/>
    </row>
    <row r="47" spans="1:20" ht="12.75">
      <c r="A47" s="18"/>
      <c r="B47" s="18"/>
      <c r="C47" s="18"/>
      <c r="D47" s="18"/>
      <c r="E47" s="18"/>
      <c r="L47" s="230" t="s">
        <v>175</v>
      </c>
      <c r="M47" s="231"/>
      <c r="N47" s="231"/>
      <c r="O47" s="231"/>
      <c r="P47" s="232"/>
      <c r="Q47" s="83"/>
      <c r="R47" s="83"/>
      <c r="S47" s="28"/>
      <c r="T47" s="83"/>
    </row>
    <row r="48" spans="1:20" ht="12.75">
      <c r="A48" s="22" t="s">
        <v>68</v>
      </c>
      <c r="L48" s="224" t="s">
        <v>177</v>
      </c>
      <c r="M48" s="225"/>
      <c r="N48" s="225"/>
      <c r="O48" s="226"/>
      <c r="P48" s="27" t="s">
        <v>136</v>
      </c>
      <c r="Q48" s="84"/>
      <c r="R48" s="84"/>
      <c r="S48" s="7"/>
      <c r="T48" s="84"/>
    </row>
    <row r="49" spans="1:20" ht="12.75">
      <c r="A49" s="207" t="s">
        <v>210</v>
      </c>
      <c r="B49" s="207"/>
      <c r="C49" s="207"/>
      <c r="D49" s="207"/>
      <c r="E49" s="207"/>
      <c r="F49" s="207"/>
      <c r="G49" s="207"/>
      <c r="H49" s="207"/>
      <c r="I49" s="207"/>
      <c r="J49" s="207"/>
      <c r="L49" s="227" t="s">
        <v>176</v>
      </c>
      <c r="M49" s="228"/>
      <c r="N49" s="228"/>
      <c r="O49" s="228"/>
      <c r="P49" s="228"/>
      <c r="Q49" s="228"/>
      <c r="R49" s="228"/>
      <c r="S49" s="228"/>
      <c r="T49" s="229"/>
    </row>
    <row r="50" spans="12:20" ht="12.75">
      <c r="L50" s="189" t="s">
        <v>179</v>
      </c>
      <c r="M50" s="190"/>
      <c r="N50" s="190"/>
      <c r="O50" s="190"/>
      <c r="P50" s="26" t="s">
        <v>178</v>
      </c>
      <c r="Q50" s="85" t="s">
        <v>180</v>
      </c>
      <c r="R50" s="89" t="s">
        <v>181</v>
      </c>
      <c r="S50" s="236" t="s">
        <v>183</v>
      </c>
      <c r="T50" s="237"/>
    </row>
    <row r="51" spans="1:20" ht="12.75">
      <c r="A51" s="22" t="s">
        <v>69</v>
      </c>
      <c r="L51" s="208" t="s">
        <v>76</v>
      </c>
      <c r="M51" s="208"/>
      <c r="N51" s="208"/>
      <c r="O51" s="208"/>
      <c r="P51" s="25" t="s">
        <v>170</v>
      </c>
      <c r="Q51" s="86" t="s">
        <v>170</v>
      </c>
      <c r="R51" s="86" t="s">
        <v>170</v>
      </c>
      <c r="S51" s="208" t="s">
        <v>170</v>
      </c>
      <c r="T51" s="208"/>
    </row>
    <row r="52" spans="1:20" ht="12.75">
      <c r="A52" s="182" t="s">
        <v>100</v>
      </c>
      <c r="B52" s="182"/>
      <c r="C52" s="182"/>
      <c r="D52" s="182"/>
      <c r="E52" s="182"/>
      <c r="L52" s="208" t="s">
        <v>77</v>
      </c>
      <c r="M52" s="208"/>
      <c r="N52" s="208"/>
      <c r="O52" s="208"/>
      <c r="P52" s="25" t="s">
        <v>170</v>
      </c>
      <c r="Q52" s="86" t="s">
        <v>170</v>
      </c>
      <c r="R52" s="86" t="s">
        <v>170</v>
      </c>
      <c r="S52" s="208" t="s">
        <v>170</v>
      </c>
      <c r="T52" s="208"/>
    </row>
    <row r="53" spans="1:20" ht="12.75">
      <c r="A53" s="182" t="s">
        <v>101</v>
      </c>
      <c r="B53" s="182"/>
      <c r="C53" s="182"/>
      <c r="D53" s="182"/>
      <c r="E53" s="182"/>
      <c r="L53" s="208" t="s">
        <v>133</v>
      </c>
      <c r="M53" s="208"/>
      <c r="N53" s="208"/>
      <c r="O53" s="208"/>
      <c r="P53" s="25" t="s">
        <v>170</v>
      </c>
      <c r="Q53" s="86" t="s">
        <v>170</v>
      </c>
      <c r="R53" s="86" t="s">
        <v>170</v>
      </c>
      <c r="S53" s="208" t="s">
        <v>170</v>
      </c>
      <c r="T53" s="208"/>
    </row>
    <row r="54" spans="1:20" ht="12.75">
      <c r="A54" s="182" t="s">
        <v>102</v>
      </c>
      <c r="B54" s="182"/>
      <c r="C54" s="182"/>
      <c r="D54" s="182"/>
      <c r="E54" s="182"/>
      <c r="L54" s="208" t="s">
        <v>134</v>
      </c>
      <c r="M54" s="208"/>
      <c r="N54" s="208"/>
      <c r="O54" s="208"/>
      <c r="P54" s="25" t="s">
        <v>170</v>
      </c>
      <c r="Q54" s="86" t="s">
        <v>170</v>
      </c>
      <c r="R54" s="86" t="s">
        <v>170</v>
      </c>
      <c r="S54" s="208" t="s">
        <v>170</v>
      </c>
      <c r="T54" s="208"/>
    </row>
    <row r="55" spans="1:20" ht="12.75">
      <c r="A55" s="18"/>
      <c r="B55" s="18"/>
      <c r="C55" s="18"/>
      <c r="D55" s="18"/>
      <c r="E55" s="18"/>
      <c r="L55" s="208" t="s">
        <v>184</v>
      </c>
      <c r="M55" s="208"/>
      <c r="N55" s="208"/>
      <c r="O55" s="208"/>
      <c r="P55" s="25" t="s">
        <v>170</v>
      </c>
      <c r="Q55" s="86" t="s">
        <v>170</v>
      </c>
      <c r="R55" s="86" t="s">
        <v>170</v>
      </c>
      <c r="S55" s="208" t="s">
        <v>170</v>
      </c>
      <c r="T55" s="208"/>
    </row>
    <row r="56" spans="1:20" ht="12.75">
      <c r="A56" s="22" t="s">
        <v>120</v>
      </c>
      <c r="L56" s="208" t="s">
        <v>213</v>
      </c>
      <c r="M56" s="208"/>
      <c r="N56" s="208"/>
      <c r="O56" s="208"/>
      <c r="P56" s="25" t="s">
        <v>170</v>
      </c>
      <c r="Q56" s="86" t="s">
        <v>170</v>
      </c>
      <c r="R56" s="86" t="s">
        <v>170</v>
      </c>
      <c r="S56" s="208" t="s">
        <v>170</v>
      </c>
      <c r="T56" s="208"/>
    </row>
    <row r="57" spans="1:20" ht="12.75">
      <c r="A57" s="182" t="s">
        <v>60</v>
      </c>
      <c r="B57" s="182"/>
      <c r="C57" s="182"/>
      <c r="D57" s="182"/>
      <c r="E57" s="182"/>
      <c r="L57" s="208" t="s">
        <v>182</v>
      </c>
      <c r="M57" s="208"/>
      <c r="N57" s="208"/>
      <c r="O57" s="208"/>
      <c r="P57" s="25" t="s">
        <v>170</v>
      </c>
      <c r="Q57" s="86" t="s">
        <v>170</v>
      </c>
      <c r="R57" s="86" t="s">
        <v>170</v>
      </c>
      <c r="S57" s="208" t="s">
        <v>170</v>
      </c>
      <c r="T57" s="208"/>
    </row>
    <row r="58" spans="1:20" ht="12.75" customHeight="1">
      <c r="A58" s="182" t="s">
        <v>61</v>
      </c>
      <c r="B58" s="182"/>
      <c r="C58" s="182"/>
      <c r="D58" s="182"/>
      <c r="E58" s="182"/>
      <c r="L58" s="13"/>
      <c r="M58" s="13"/>
      <c r="N58" s="13"/>
      <c r="O58" s="13"/>
      <c r="P58" s="13"/>
      <c r="Q58" s="82"/>
      <c r="R58" s="82"/>
      <c r="S58" s="13"/>
      <c r="T58" s="82"/>
    </row>
    <row r="59" spans="1:20" ht="12.75" customHeight="1">
      <c r="A59" s="182" t="s">
        <v>62</v>
      </c>
      <c r="B59" s="182"/>
      <c r="C59" s="182"/>
      <c r="D59" s="182"/>
      <c r="E59" s="182"/>
      <c r="L59" s="13"/>
      <c r="M59" s="13"/>
      <c r="N59" s="13"/>
      <c r="O59" s="13"/>
      <c r="P59" s="13"/>
      <c r="Q59" s="82"/>
      <c r="R59" s="82"/>
      <c r="S59" s="13"/>
      <c r="T59" s="82"/>
    </row>
    <row r="60" spans="1:20" ht="12.75">
      <c r="A60" s="182" t="s">
        <v>63</v>
      </c>
      <c r="B60" s="182"/>
      <c r="C60" s="182"/>
      <c r="D60" s="182"/>
      <c r="E60" s="182"/>
      <c r="L60" s="13"/>
      <c r="M60" s="13"/>
      <c r="N60" s="13"/>
      <c r="O60" s="13"/>
      <c r="P60" s="13"/>
      <c r="Q60" s="82"/>
      <c r="R60" s="82"/>
      <c r="S60" s="13"/>
      <c r="T60" s="82"/>
    </row>
    <row r="61" spans="1:20" ht="12.75">
      <c r="A61" s="182" t="s">
        <v>64</v>
      </c>
      <c r="B61" s="182"/>
      <c r="C61" s="182"/>
      <c r="D61" s="182"/>
      <c r="E61" s="182"/>
      <c r="L61" s="13"/>
      <c r="M61" s="13"/>
      <c r="N61" s="13"/>
      <c r="O61" s="13"/>
      <c r="P61" s="13"/>
      <c r="Q61" s="82"/>
      <c r="R61" s="82"/>
      <c r="S61" s="13"/>
      <c r="T61" s="82"/>
    </row>
    <row r="62" spans="1:20" ht="12.75">
      <c r="A62" s="182" t="s">
        <v>65</v>
      </c>
      <c r="B62" s="182"/>
      <c r="C62" s="182"/>
      <c r="D62" s="182"/>
      <c r="E62" s="182"/>
      <c r="L62" s="13"/>
      <c r="M62" s="13"/>
      <c r="N62" s="13"/>
      <c r="O62" s="13"/>
      <c r="P62" s="13"/>
      <c r="Q62" s="82"/>
      <c r="R62" s="82"/>
      <c r="S62" s="13"/>
      <c r="T62" s="82"/>
    </row>
    <row r="63" spans="1:20" ht="12.75">
      <c r="A63" s="18"/>
      <c r="B63" s="18"/>
      <c r="C63" s="18"/>
      <c r="D63" s="18"/>
      <c r="E63" s="18"/>
      <c r="L63" s="13"/>
      <c r="M63" s="13"/>
      <c r="N63" s="13"/>
      <c r="O63" s="13"/>
      <c r="P63" s="13"/>
      <c r="Q63" s="82"/>
      <c r="R63" s="82"/>
      <c r="S63" s="13"/>
      <c r="T63" s="82"/>
    </row>
    <row r="64" spans="1:20" ht="12.75">
      <c r="A64" s="22" t="s">
        <v>196</v>
      </c>
      <c r="L64" s="13"/>
      <c r="M64" s="13"/>
      <c r="N64" s="13"/>
      <c r="O64" s="13"/>
      <c r="P64" s="13"/>
      <c r="Q64" s="82"/>
      <c r="R64" s="82"/>
      <c r="S64" s="13"/>
      <c r="T64" s="82"/>
    </row>
    <row r="65" spans="1:20" s="13" customFormat="1" ht="12.75">
      <c r="A65" s="207" t="s">
        <v>197</v>
      </c>
      <c r="B65" s="207"/>
      <c r="C65" s="207"/>
      <c r="D65" s="1"/>
      <c r="E65" s="1"/>
      <c r="F65" s="1"/>
      <c r="G65" s="1"/>
      <c r="H65" s="1"/>
      <c r="I65" s="1"/>
      <c r="Q65" s="82"/>
      <c r="R65" s="82"/>
      <c r="T65" s="82"/>
    </row>
    <row r="66" spans="1:20" s="13" customFormat="1" ht="12.75">
      <c r="A66" s="207" t="s">
        <v>198</v>
      </c>
      <c r="B66" s="207"/>
      <c r="C66" s="207"/>
      <c r="D66" s="1"/>
      <c r="E66" s="1"/>
      <c r="F66" s="1"/>
      <c r="G66" s="1"/>
      <c r="H66" s="1"/>
      <c r="I66" s="1"/>
      <c r="Q66" s="82"/>
      <c r="R66" s="82"/>
      <c r="T66" s="82"/>
    </row>
    <row r="67" spans="1:20" s="13" customFormat="1" ht="12.75">
      <c r="A67" s="207" t="s">
        <v>199</v>
      </c>
      <c r="B67" s="207"/>
      <c r="C67" s="207"/>
      <c r="D67" s="1"/>
      <c r="E67" s="1"/>
      <c r="F67" s="1"/>
      <c r="G67" s="1"/>
      <c r="H67" s="1"/>
      <c r="I67" s="1"/>
      <c r="Q67" s="82"/>
      <c r="R67" s="82"/>
      <c r="T67" s="82"/>
    </row>
    <row r="68" spans="1:20" s="13" customFormat="1" ht="12.75">
      <c r="A68" s="207" t="s">
        <v>200</v>
      </c>
      <c r="B68" s="207"/>
      <c r="C68" s="207"/>
      <c r="D68" s="1"/>
      <c r="E68" s="1"/>
      <c r="F68" s="1"/>
      <c r="G68" s="1"/>
      <c r="H68" s="1"/>
      <c r="I68" s="1"/>
      <c r="Q68" s="82"/>
      <c r="R68" s="82"/>
      <c r="T68" s="82"/>
    </row>
    <row r="69" spans="1:20" s="13" customFormat="1" ht="12.75">
      <c r="A69" s="207" t="s">
        <v>201</v>
      </c>
      <c r="B69" s="207"/>
      <c r="C69" s="207"/>
      <c r="D69" s="1"/>
      <c r="E69" s="1"/>
      <c r="F69" s="1"/>
      <c r="G69" s="1"/>
      <c r="H69" s="1"/>
      <c r="I69" s="1"/>
      <c r="Q69" s="82"/>
      <c r="R69" s="82"/>
      <c r="T69" s="82"/>
    </row>
    <row r="70" spans="1:20" s="13" customFormat="1" ht="12.75">
      <c r="A70" s="182"/>
      <c r="B70" s="182"/>
      <c r="C70" s="182"/>
      <c r="D70" s="182"/>
      <c r="E70" s="182"/>
      <c r="F70" s="1"/>
      <c r="G70" s="1"/>
      <c r="H70" s="1"/>
      <c r="I70" s="1"/>
      <c r="L70" s="1"/>
      <c r="M70" s="1"/>
      <c r="N70" s="1"/>
      <c r="O70" s="1"/>
      <c r="P70" s="1"/>
      <c r="Q70" s="79"/>
      <c r="R70" s="79"/>
      <c r="S70" s="1"/>
      <c r="T70" s="79"/>
    </row>
    <row r="71" spans="1:20" s="13" customFormat="1" ht="12.75">
      <c r="A71" s="182"/>
      <c r="B71" s="182"/>
      <c r="C71" s="182"/>
      <c r="D71" s="182"/>
      <c r="E71" s="182"/>
      <c r="F71" s="1"/>
      <c r="G71" s="1"/>
      <c r="H71" s="1"/>
      <c r="I71" s="1"/>
      <c r="L71" s="1"/>
      <c r="M71" s="1"/>
      <c r="N71" s="1"/>
      <c r="O71" s="1"/>
      <c r="P71" s="1"/>
      <c r="Q71" s="79"/>
      <c r="R71" s="79"/>
      <c r="S71" s="1"/>
      <c r="T71" s="79"/>
    </row>
    <row r="72" spans="1:20" s="13" customFormat="1" ht="12.75">
      <c r="A72" s="182"/>
      <c r="B72" s="182"/>
      <c r="C72" s="182"/>
      <c r="D72" s="182"/>
      <c r="E72" s="182"/>
      <c r="F72" s="1"/>
      <c r="G72" s="1"/>
      <c r="H72" s="1"/>
      <c r="I72" s="1"/>
      <c r="L72" s="1"/>
      <c r="M72" s="1"/>
      <c r="N72" s="1"/>
      <c r="O72" s="1"/>
      <c r="P72" s="1"/>
      <c r="Q72" s="79"/>
      <c r="R72" s="79"/>
      <c r="S72" s="1"/>
      <c r="T72" s="79"/>
    </row>
    <row r="73" spans="1:20" s="13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79"/>
      <c r="R73" s="79"/>
      <c r="S73" s="1"/>
      <c r="T73" s="79"/>
    </row>
    <row r="74" spans="1:20" s="13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79"/>
      <c r="R74" s="79"/>
      <c r="S74" s="1"/>
      <c r="T74" s="79"/>
    </row>
    <row r="75" spans="1:20" s="13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79"/>
      <c r="R75" s="79"/>
      <c r="S75" s="1"/>
      <c r="T75" s="79"/>
    </row>
    <row r="76" spans="1:20" s="13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79"/>
      <c r="R76" s="79"/>
      <c r="S76" s="1"/>
      <c r="T76" s="79"/>
    </row>
    <row r="77" spans="1:20" s="13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79"/>
      <c r="R77" s="79"/>
      <c r="S77" s="1"/>
      <c r="T77" s="79"/>
    </row>
    <row r="78" spans="1:20" s="13" customFormat="1" ht="12.75" customHeight="1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79"/>
      <c r="R78" s="79"/>
      <c r="S78" s="1"/>
      <c r="T78" s="79"/>
    </row>
    <row r="79" spans="1:20" s="13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79"/>
      <c r="R79" s="79"/>
      <c r="S79" s="1"/>
      <c r="T79" s="79"/>
    </row>
    <row r="80" spans="1:20" s="13" customFormat="1" ht="12.75" customHeight="1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79"/>
      <c r="R80" s="79"/>
      <c r="S80" s="1"/>
      <c r="T80" s="79"/>
    </row>
    <row r="81" spans="1:20" s="13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79"/>
      <c r="R81" s="79"/>
      <c r="S81" s="1"/>
      <c r="T81" s="79"/>
    </row>
    <row r="82" spans="1:20" s="13" customFormat="1" ht="12.75" customHeight="1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79"/>
      <c r="R82" s="79"/>
      <c r="S82" s="1"/>
      <c r="T82" s="79"/>
    </row>
    <row r="83" spans="1:20" s="13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79"/>
      <c r="R83" s="79"/>
      <c r="S83" s="1"/>
      <c r="T83" s="79"/>
    </row>
    <row r="84" spans="1:20" s="13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79"/>
      <c r="R84" s="79"/>
      <c r="S84" s="1"/>
      <c r="T84" s="79"/>
    </row>
    <row r="85" spans="1:20" s="13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79"/>
      <c r="R85" s="79"/>
      <c r="S85" s="1"/>
      <c r="T85" s="79"/>
    </row>
    <row r="86" spans="1:20" s="13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79"/>
      <c r="R86" s="79"/>
      <c r="S86" s="1"/>
      <c r="T86" s="79"/>
    </row>
    <row r="87" spans="1:20" s="13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79"/>
      <c r="R87" s="79"/>
      <c r="S87" s="1"/>
      <c r="T87" s="79"/>
    </row>
    <row r="88" spans="1:20" s="13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79"/>
      <c r="R88" s="79"/>
      <c r="S88" s="1"/>
      <c r="T88" s="79"/>
    </row>
    <row r="89" spans="1:20" s="13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79"/>
      <c r="R89" s="79"/>
      <c r="S89" s="1"/>
      <c r="T89" s="79"/>
    </row>
    <row r="90" spans="1:20" s="13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79"/>
      <c r="R90" s="79"/>
      <c r="S90" s="1"/>
      <c r="T90" s="79"/>
    </row>
    <row r="91" spans="1:21" s="13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79"/>
      <c r="R91" s="79"/>
      <c r="S91" s="1"/>
      <c r="T91" s="79"/>
      <c r="U91" s="29"/>
    </row>
    <row r="92" spans="1:20" s="13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79"/>
      <c r="R92" s="79"/>
      <c r="S92" s="1"/>
      <c r="T92" s="79"/>
    </row>
    <row r="93" spans="1:20" s="13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79"/>
      <c r="R93" s="79"/>
      <c r="S93" s="1"/>
      <c r="T93" s="79"/>
    </row>
    <row r="94" spans="1:20" s="13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79"/>
      <c r="R94" s="79"/>
      <c r="S94" s="1"/>
      <c r="T94" s="79"/>
    </row>
    <row r="95" spans="1:20" s="13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79"/>
      <c r="R95" s="79"/>
      <c r="S95" s="1"/>
      <c r="T95" s="79"/>
    </row>
    <row r="96" spans="1:20" s="13" customFormat="1" ht="12.75">
      <c r="A96" s="1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79"/>
      <c r="R96" s="79"/>
      <c r="S96" s="1"/>
      <c r="T96" s="79"/>
    </row>
    <row r="97" spans="1:20" s="13" customFormat="1" ht="12.75">
      <c r="A97" s="1"/>
      <c r="B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79"/>
      <c r="R97" s="79"/>
      <c r="S97" s="1"/>
      <c r="T97" s="79"/>
    </row>
    <row r="98" spans="1:20" s="13" customFormat="1" ht="12.75">
      <c r="A98" s="1"/>
      <c r="B98" s="1"/>
      <c r="C98" s="1"/>
      <c r="D98" s="1"/>
      <c r="E98" s="1"/>
      <c r="F98" s="1"/>
      <c r="G98" s="1"/>
      <c r="H98" s="1"/>
      <c r="I98" s="1"/>
      <c r="L98" s="1"/>
      <c r="M98" s="1"/>
      <c r="N98" s="1"/>
      <c r="O98" s="1"/>
      <c r="P98" s="1"/>
      <c r="Q98" s="79"/>
      <c r="R98" s="79"/>
      <c r="S98" s="1"/>
      <c r="T98" s="79"/>
    </row>
    <row r="99" spans="1:20" s="13" customFormat="1" ht="12.75">
      <c r="A99" s="1"/>
      <c r="B99" s="1"/>
      <c r="C99" s="1"/>
      <c r="D99" s="1"/>
      <c r="E99" s="1"/>
      <c r="F99" s="1"/>
      <c r="G99" s="1"/>
      <c r="H99" s="1"/>
      <c r="I99" s="1"/>
      <c r="L99" s="1"/>
      <c r="M99" s="1"/>
      <c r="N99" s="1"/>
      <c r="O99" s="1"/>
      <c r="P99" s="1"/>
      <c r="Q99" s="79"/>
      <c r="R99" s="79"/>
      <c r="S99" s="1"/>
      <c r="T99" s="79"/>
    </row>
    <row r="100" spans="1:20" s="13" customFormat="1" ht="12.75">
      <c r="A100" s="1"/>
      <c r="B100" s="1"/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1"/>
      <c r="P100" s="1"/>
      <c r="Q100" s="79"/>
      <c r="R100" s="79"/>
      <c r="S100" s="1"/>
      <c r="T100" s="79"/>
    </row>
    <row r="101" spans="1:20" s="13" customFormat="1" ht="12.75">
      <c r="A101" s="1"/>
      <c r="B101" s="1"/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1"/>
      <c r="P101" s="1"/>
      <c r="Q101" s="79"/>
      <c r="R101" s="79"/>
      <c r="S101" s="1"/>
      <c r="T101" s="79"/>
    </row>
    <row r="102" spans="1:20" s="13" customFormat="1" ht="12.75">
      <c r="A102" s="1"/>
      <c r="B102" s="1"/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1"/>
      <c r="P102" s="1"/>
      <c r="Q102" s="79"/>
      <c r="R102" s="79"/>
      <c r="S102" s="1"/>
      <c r="T102" s="79"/>
    </row>
    <row r="103" spans="1:20" s="13" customFormat="1" ht="12.75">
      <c r="A103" s="1"/>
      <c r="B103" s="1"/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1"/>
      <c r="P103" s="1"/>
      <c r="Q103" s="79"/>
      <c r="R103" s="79"/>
      <c r="S103" s="1"/>
      <c r="T103" s="79"/>
    </row>
    <row r="104" ht="12.75">
      <c r="K104" s="13"/>
    </row>
    <row r="105" ht="12.75">
      <c r="K105" s="13"/>
    </row>
    <row r="106" ht="12.75">
      <c r="K106" s="13"/>
    </row>
    <row r="107" ht="12.75">
      <c r="K107" s="13"/>
    </row>
    <row r="108" ht="12.75">
      <c r="K108" s="13"/>
    </row>
    <row r="109" ht="12.75">
      <c r="K109" s="13"/>
    </row>
    <row r="110" ht="12.75">
      <c r="K110" s="13"/>
    </row>
    <row r="111" ht="12.75">
      <c r="K111" s="13"/>
    </row>
    <row r="112" ht="12.75">
      <c r="K112" s="13"/>
    </row>
    <row r="113" ht="12.75">
      <c r="K113" s="13"/>
    </row>
    <row r="114" ht="12.75">
      <c r="K114" s="13"/>
    </row>
    <row r="115" ht="12.75">
      <c r="K115" s="13"/>
    </row>
    <row r="116" ht="12.75">
      <c r="K116" s="13"/>
    </row>
    <row r="117" ht="12.75">
      <c r="K117" s="13"/>
    </row>
    <row r="118" ht="12.75">
      <c r="K118" s="13"/>
    </row>
    <row r="119" ht="12.75">
      <c r="K119" s="13"/>
    </row>
    <row r="120" ht="12.75" customHeight="1">
      <c r="K120" s="13"/>
    </row>
    <row r="121" ht="12.75">
      <c r="K121" s="13"/>
    </row>
    <row r="122" ht="12.75" customHeight="1">
      <c r="K122" s="13"/>
    </row>
    <row r="123" ht="12.75">
      <c r="K123" s="13"/>
    </row>
    <row r="124" ht="12.75">
      <c r="K124" s="13"/>
    </row>
    <row r="125" ht="12.75">
      <c r="K125" s="13"/>
    </row>
    <row r="126" ht="12.75">
      <c r="K126" s="13"/>
    </row>
    <row r="127" ht="12.75">
      <c r="K127" s="13"/>
    </row>
    <row r="128" ht="12.75">
      <c r="K128" s="13"/>
    </row>
    <row r="129" ht="12.75">
      <c r="K129" s="13"/>
    </row>
    <row r="130" ht="12.75">
      <c r="K130" s="13"/>
    </row>
    <row r="131" ht="12.75">
      <c r="K131" s="13"/>
    </row>
    <row r="132" ht="12.75">
      <c r="K132" s="13"/>
    </row>
    <row r="133" ht="12.75">
      <c r="K133" s="13"/>
    </row>
  </sheetData>
  <sheetProtection/>
  <autoFilter ref="E1:E133"/>
  <mergeCells count="84">
    <mergeCell ref="O36:P36"/>
    <mergeCell ref="Y7:Y9"/>
    <mergeCell ref="A68:C68"/>
    <mergeCell ref="L46:T46"/>
    <mergeCell ref="L54:O54"/>
    <mergeCell ref="L55:O55"/>
    <mergeCell ref="S50:T50"/>
    <mergeCell ref="S56:T56"/>
    <mergeCell ref="S57:T57"/>
    <mergeCell ref="S52:T52"/>
    <mergeCell ref="S53:T53"/>
    <mergeCell ref="S54:T54"/>
    <mergeCell ref="A57:E57"/>
    <mergeCell ref="A61:E61"/>
    <mergeCell ref="L53:O53"/>
    <mergeCell ref="A60:E60"/>
    <mergeCell ref="S55:T55"/>
    <mergeCell ref="L56:O56"/>
    <mergeCell ref="A58:E58"/>
    <mergeCell ref="L57:O57"/>
    <mergeCell ref="S51:T51"/>
    <mergeCell ref="L48:O48"/>
    <mergeCell ref="L49:T49"/>
    <mergeCell ref="L47:P47"/>
    <mergeCell ref="A34:J34"/>
    <mergeCell ref="A40:M40"/>
    <mergeCell ref="A43:M43"/>
    <mergeCell ref="A42:M42"/>
    <mergeCell ref="A37:M37"/>
    <mergeCell ref="O35:P35"/>
    <mergeCell ref="A72:E72"/>
    <mergeCell ref="A52:E52"/>
    <mergeCell ref="A53:E53"/>
    <mergeCell ref="A54:E54"/>
    <mergeCell ref="A70:E70"/>
    <mergeCell ref="A71:E71"/>
    <mergeCell ref="A62:E62"/>
    <mergeCell ref="A59:E59"/>
    <mergeCell ref="A65:C65"/>
    <mergeCell ref="A69:C69"/>
    <mergeCell ref="O7:O9"/>
    <mergeCell ref="F7:F9"/>
    <mergeCell ref="B7:B9"/>
    <mergeCell ref="N7:N9"/>
    <mergeCell ref="H8:H9"/>
    <mergeCell ref="Q8:Q9"/>
    <mergeCell ref="P7:X7"/>
    <mergeCell ref="P8:P9"/>
    <mergeCell ref="M7:M9"/>
    <mergeCell ref="A38:M38"/>
    <mergeCell ref="A41:N41"/>
    <mergeCell ref="C7:C9"/>
    <mergeCell ref="V8:V9"/>
    <mergeCell ref="T8:T9"/>
    <mergeCell ref="R8:R9"/>
    <mergeCell ref="S8:S9"/>
    <mergeCell ref="D7:D9"/>
    <mergeCell ref="U8:U9"/>
    <mergeCell ref="H7:J7"/>
    <mergeCell ref="A7:A9"/>
    <mergeCell ref="K7:K9"/>
    <mergeCell ref="A32:N32"/>
    <mergeCell ref="G7:G9"/>
    <mergeCell ref="A30:N30"/>
    <mergeCell ref="I8:I9"/>
    <mergeCell ref="E7:E9"/>
    <mergeCell ref="A67:C67"/>
    <mergeCell ref="A66:C66"/>
    <mergeCell ref="L51:O51"/>
    <mergeCell ref="L52:O52"/>
    <mergeCell ref="L50:O50"/>
    <mergeCell ref="A39:M39"/>
    <mergeCell ref="A49:J49"/>
    <mergeCell ref="A46:J46"/>
    <mergeCell ref="A36:M36"/>
    <mergeCell ref="J8:J9"/>
    <mergeCell ref="A1:Y1"/>
    <mergeCell ref="A2:Y2"/>
    <mergeCell ref="A4:Y4"/>
    <mergeCell ref="O34:Q34"/>
    <mergeCell ref="L7:L9"/>
    <mergeCell ref="A35:N35"/>
    <mergeCell ref="A31:N31"/>
    <mergeCell ref="A33:N3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30" zoomScaleNormal="130" zoomScalePageLayoutView="0" workbookViewId="0" topLeftCell="C27">
      <selection activeCell="F27" sqref="F27"/>
    </sheetView>
  </sheetViews>
  <sheetFormatPr defaultColWidth="9.140625" defaultRowHeight="12.75"/>
  <cols>
    <col min="1" max="1" width="21.421875" style="1" customWidth="1"/>
    <col min="2" max="2" width="22.421875" style="1" bestFit="1" customWidth="1"/>
    <col min="3" max="3" width="29.7109375" style="1" customWidth="1"/>
    <col min="4" max="4" width="23.421875" style="1" customWidth="1"/>
    <col min="5" max="5" width="23.00390625" style="71" customWidth="1"/>
    <col min="6" max="6" width="25.140625" style="79" customWidth="1"/>
    <col min="7" max="7" width="21.7109375" style="1" bestFit="1" customWidth="1"/>
    <col min="8" max="8" width="25.28125" style="1" customWidth="1"/>
    <col min="9" max="9" width="14.00390625" style="1" customWidth="1"/>
    <col min="10" max="10" width="17.140625" style="1" customWidth="1"/>
    <col min="11" max="11" width="17.00390625" style="1" customWidth="1"/>
    <col min="12" max="12" width="15.710937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7.25">
      <c r="A1" s="164" t="s">
        <v>276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7.25">
      <c r="A2" s="164" t="s">
        <v>239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1" ht="15">
      <c r="A3" s="172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4" ht="17.25">
      <c r="A4" s="173" t="s">
        <v>80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7.25">
      <c r="A5" s="20"/>
      <c r="B5" s="12"/>
      <c r="C5" s="12"/>
      <c r="D5" s="12"/>
      <c r="E5" s="72"/>
      <c r="F5" s="110"/>
      <c r="G5" s="12"/>
      <c r="H5" s="12"/>
      <c r="I5" s="12"/>
      <c r="J5" s="12"/>
      <c r="K5" s="12"/>
      <c r="L5" s="12"/>
      <c r="M5" s="12"/>
    </row>
    <row r="7" spans="1:14" ht="58.5" customHeight="1">
      <c r="A7" s="178" t="s">
        <v>131</v>
      </c>
      <c r="B7" s="176" t="s">
        <v>17</v>
      </c>
      <c r="C7" s="170" t="s">
        <v>18</v>
      </c>
      <c r="D7" s="170" t="s">
        <v>116</v>
      </c>
      <c r="E7" s="238" t="s">
        <v>19</v>
      </c>
      <c r="F7" s="243" t="s">
        <v>20</v>
      </c>
      <c r="G7" s="170" t="s">
        <v>21</v>
      </c>
      <c r="H7" s="170" t="s">
        <v>48</v>
      </c>
      <c r="I7" s="245" t="s">
        <v>47</v>
      </c>
      <c r="J7" s="245" t="s">
        <v>22</v>
      </c>
      <c r="K7" s="170" t="s">
        <v>46</v>
      </c>
      <c r="L7" s="170" t="s">
        <v>56</v>
      </c>
      <c r="M7" s="170"/>
      <c r="N7" s="178" t="s">
        <v>202</v>
      </c>
    </row>
    <row r="8" spans="1:14" ht="12.75">
      <c r="A8" s="241"/>
      <c r="B8" s="177"/>
      <c r="C8" s="171"/>
      <c r="D8" s="170"/>
      <c r="E8" s="239"/>
      <c r="F8" s="244"/>
      <c r="G8" s="171"/>
      <c r="H8" s="171"/>
      <c r="I8" s="245"/>
      <c r="J8" s="245"/>
      <c r="K8" s="171"/>
      <c r="L8" s="178" t="s">
        <v>57</v>
      </c>
      <c r="M8" s="178" t="s">
        <v>58</v>
      </c>
      <c r="N8" s="209"/>
    </row>
    <row r="9" spans="1:14" ht="32.25" customHeight="1">
      <c r="A9" s="242"/>
      <c r="B9" s="177"/>
      <c r="C9" s="171"/>
      <c r="D9" s="170"/>
      <c r="E9" s="239"/>
      <c r="F9" s="244"/>
      <c r="G9" s="171"/>
      <c r="H9" s="171"/>
      <c r="I9" s="245"/>
      <c r="J9" s="245"/>
      <c r="K9" s="171"/>
      <c r="L9" s="179"/>
      <c r="M9" s="179"/>
      <c r="N9" s="179"/>
    </row>
    <row r="10" spans="1:14" s="44" customFormat="1" ht="176.25">
      <c r="A10" s="115" t="s">
        <v>277</v>
      </c>
      <c r="B10" s="37" t="s">
        <v>237</v>
      </c>
      <c r="C10" s="47" t="s">
        <v>242</v>
      </c>
      <c r="D10" s="99" t="s">
        <v>243</v>
      </c>
      <c r="E10" s="68">
        <v>214488.74</v>
      </c>
      <c r="F10" s="68">
        <v>214488.74</v>
      </c>
      <c r="G10" s="47" t="s">
        <v>318</v>
      </c>
      <c r="H10" s="37">
        <v>1</v>
      </c>
      <c r="I10" s="37"/>
      <c r="J10" s="37"/>
      <c r="K10" s="99">
        <v>1</v>
      </c>
      <c r="L10" s="37"/>
      <c r="M10" s="37"/>
      <c r="N10" s="37"/>
    </row>
    <row r="11" spans="1:14" ht="126">
      <c r="A11" s="115" t="s">
        <v>278</v>
      </c>
      <c r="B11" s="116" t="s">
        <v>302</v>
      </c>
      <c r="C11" s="132" t="s">
        <v>296</v>
      </c>
      <c r="D11" s="99" t="s">
        <v>262</v>
      </c>
      <c r="E11" s="66">
        <v>600000</v>
      </c>
      <c r="F11" s="68">
        <v>3760000</v>
      </c>
      <c r="G11" s="47" t="s">
        <v>320</v>
      </c>
      <c r="H11" s="43">
        <v>1</v>
      </c>
      <c r="I11" s="43"/>
      <c r="J11" s="43"/>
      <c r="K11" s="99">
        <v>1</v>
      </c>
      <c r="L11" s="43"/>
      <c r="M11" s="43"/>
      <c r="N11" s="43"/>
    </row>
    <row r="12" spans="1:14" ht="190.5" customHeight="1">
      <c r="A12" s="118" t="s">
        <v>279</v>
      </c>
      <c r="B12" s="119" t="s">
        <v>303</v>
      </c>
      <c r="C12" s="124" t="s">
        <v>252</v>
      </c>
      <c r="D12" s="120" t="s">
        <v>246</v>
      </c>
      <c r="E12" s="125">
        <v>100000</v>
      </c>
      <c r="F12" s="68">
        <v>585000</v>
      </c>
      <c r="G12" s="47" t="s">
        <v>321</v>
      </c>
      <c r="H12" s="43">
        <v>1</v>
      </c>
      <c r="I12" s="43"/>
      <c r="J12" s="43"/>
      <c r="K12" s="99">
        <v>1</v>
      </c>
      <c r="L12" s="43"/>
      <c r="M12" s="43"/>
      <c r="N12" s="43"/>
    </row>
    <row r="13" spans="1:14" ht="138">
      <c r="A13" s="118" t="s">
        <v>310</v>
      </c>
      <c r="B13" s="119" t="s">
        <v>237</v>
      </c>
      <c r="C13" s="129" t="s">
        <v>261</v>
      </c>
      <c r="D13" s="120" t="s">
        <v>243</v>
      </c>
      <c r="E13" s="130">
        <v>1295250.31</v>
      </c>
      <c r="F13" s="68">
        <v>5181001.24</v>
      </c>
      <c r="G13" s="99" t="s">
        <v>322</v>
      </c>
      <c r="H13" s="43">
        <v>1</v>
      </c>
      <c r="I13" s="45"/>
      <c r="J13" s="45"/>
      <c r="K13" s="99">
        <v>1</v>
      </c>
      <c r="L13" s="43"/>
      <c r="M13" s="43"/>
      <c r="N13" s="43"/>
    </row>
    <row r="14" spans="1:14" ht="252">
      <c r="A14" s="118" t="s">
        <v>311</v>
      </c>
      <c r="B14" s="37" t="s">
        <v>304</v>
      </c>
      <c r="C14" s="47" t="s">
        <v>263</v>
      </c>
      <c r="D14" s="99" t="s">
        <v>262</v>
      </c>
      <c r="E14" s="66">
        <v>1065249.05</v>
      </c>
      <c r="F14" s="68">
        <v>5326245.2299999995</v>
      </c>
      <c r="G14" s="47" t="s">
        <v>323</v>
      </c>
      <c r="H14" s="43">
        <v>1</v>
      </c>
      <c r="I14" s="45"/>
      <c r="J14" s="45"/>
      <c r="K14" s="99">
        <v>4</v>
      </c>
      <c r="L14" s="43"/>
      <c r="M14" s="43"/>
      <c r="N14" s="43"/>
    </row>
    <row r="15" spans="1:14" ht="201">
      <c r="A15" s="118" t="s">
        <v>312</v>
      </c>
      <c r="B15" s="99" t="s">
        <v>305</v>
      </c>
      <c r="C15" s="99" t="s">
        <v>264</v>
      </c>
      <c r="D15" s="99" t="s">
        <v>265</v>
      </c>
      <c r="E15" s="98">
        <v>2073333.3333333333</v>
      </c>
      <c r="F15" s="68">
        <v>6220000</v>
      </c>
      <c r="G15" s="47" t="s">
        <v>324</v>
      </c>
      <c r="H15" s="43">
        <v>1</v>
      </c>
      <c r="I15" s="45"/>
      <c r="J15" s="45"/>
      <c r="K15" s="99">
        <v>2</v>
      </c>
      <c r="L15" s="43"/>
      <c r="M15" s="43"/>
      <c r="N15" s="43"/>
    </row>
    <row r="16" spans="1:14" ht="226.5">
      <c r="A16" s="118" t="s">
        <v>280</v>
      </c>
      <c r="B16" s="33" t="s">
        <v>306</v>
      </c>
      <c r="C16" s="99" t="s">
        <v>327</v>
      </c>
      <c r="D16" s="99" t="s">
        <v>266</v>
      </c>
      <c r="E16" s="136">
        <v>589474.63</v>
      </c>
      <c r="F16" s="68">
        <v>2447373.16</v>
      </c>
      <c r="G16" s="47" t="s">
        <v>329</v>
      </c>
      <c r="H16" s="43">
        <v>1</v>
      </c>
      <c r="I16" s="45"/>
      <c r="J16" s="45"/>
      <c r="K16" s="99">
        <v>4</v>
      </c>
      <c r="L16" s="43"/>
      <c r="M16" s="43"/>
      <c r="N16" s="43"/>
    </row>
    <row r="17" spans="1:14" ht="126">
      <c r="A17" s="118" t="s">
        <v>313</v>
      </c>
      <c r="B17" s="33" t="s">
        <v>307</v>
      </c>
      <c r="C17" s="47" t="s">
        <v>268</v>
      </c>
      <c r="D17" s="99" t="s">
        <v>267</v>
      </c>
      <c r="E17" s="103">
        <v>450000</v>
      </c>
      <c r="F17" s="68">
        <v>655886.7</v>
      </c>
      <c r="G17" s="47" t="s">
        <v>319</v>
      </c>
      <c r="H17" s="43">
        <v>1</v>
      </c>
      <c r="I17" s="43"/>
      <c r="J17" s="43"/>
      <c r="K17" s="99">
        <v>1</v>
      </c>
      <c r="L17" s="43"/>
      <c r="M17" s="43"/>
      <c r="N17" s="43"/>
    </row>
    <row r="18" spans="1:14" ht="168.75" customHeight="1">
      <c r="A18" s="118" t="s">
        <v>325</v>
      </c>
      <c r="B18" s="33" t="s">
        <v>237</v>
      </c>
      <c r="C18" s="47" t="s">
        <v>270</v>
      </c>
      <c r="D18" s="99" t="s">
        <v>269</v>
      </c>
      <c r="E18" s="136">
        <v>181851.35</v>
      </c>
      <c r="F18" s="136">
        <v>181851.35</v>
      </c>
      <c r="G18" s="129" t="s">
        <v>330</v>
      </c>
      <c r="H18" s="43">
        <v>1</v>
      </c>
      <c r="I18" s="2"/>
      <c r="J18" s="2"/>
      <c r="K18" s="99">
        <v>4</v>
      </c>
      <c r="L18" s="2"/>
      <c r="M18" s="2"/>
      <c r="N18" s="2"/>
    </row>
    <row r="19" spans="1:14" ht="225.75" customHeight="1">
      <c r="A19" s="118" t="s">
        <v>281</v>
      </c>
      <c r="B19" s="33" t="s">
        <v>299</v>
      </c>
      <c r="C19" s="47" t="s">
        <v>298</v>
      </c>
      <c r="D19" s="99" t="s">
        <v>269</v>
      </c>
      <c r="E19" s="136">
        <v>184411.34</v>
      </c>
      <c r="F19" s="136">
        <v>184411.34</v>
      </c>
      <c r="G19" s="47" t="s">
        <v>326</v>
      </c>
      <c r="H19" s="43">
        <v>1</v>
      </c>
      <c r="I19" s="2"/>
      <c r="J19" s="2"/>
      <c r="K19" s="99">
        <v>4</v>
      </c>
      <c r="L19" s="2"/>
      <c r="M19" s="2"/>
      <c r="N19" s="2"/>
    </row>
    <row r="20" spans="1:14" ht="22.5" customHeight="1">
      <c r="A20" s="42"/>
      <c r="B20" s="2"/>
      <c r="C20" s="2"/>
      <c r="D20" s="2"/>
      <c r="E20" s="73"/>
      <c r="F20" s="111"/>
      <c r="G20" s="2"/>
      <c r="H20" s="2"/>
      <c r="I20" s="2"/>
      <c r="J20" s="2"/>
      <c r="K20" s="2"/>
      <c r="L20" s="2"/>
      <c r="M20" s="2"/>
      <c r="N20" s="2"/>
    </row>
    <row r="21" spans="1:14" ht="22.5" customHeight="1">
      <c r="A21" s="42"/>
      <c r="B21" s="2"/>
      <c r="C21" s="2"/>
      <c r="D21" s="2"/>
      <c r="E21" s="73"/>
      <c r="F21" s="111"/>
      <c r="G21" s="2"/>
      <c r="H21" s="2"/>
      <c r="I21" s="2"/>
      <c r="J21" s="2"/>
      <c r="K21" s="2"/>
      <c r="L21" s="2"/>
      <c r="M21" s="2"/>
      <c r="N21" s="2"/>
    </row>
    <row r="22" spans="1:14" ht="22.5" customHeight="1">
      <c r="A22" s="42"/>
      <c r="B22" s="2"/>
      <c r="C22" s="2"/>
      <c r="D22" s="2"/>
      <c r="E22" s="73"/>
      <c r="F22" s="111"/>
      <c r="G22" s="2"/>
      <c r="H22" s="2"/>
      <c r="I22" s="2"/>
      <c r="J22" s="2"/>
      <c r="K22" s="2"/>
      <c r="L22" s="2"/>
      <c r="M22" s="2"/>
      <c r="N22" s="2"/>
    </row>
    <row r="23" spans="1:14" ht="22.5" customHeight="1">
      <c r="A23" s="42"/>
      <c r="B23" s="2"/>
      <c r="C23" s="2"/>
      <c r="D23" s="2"/>
      <c r="E23" s="73"/>
      <c r="F23" s="111"/>
      <c r="G23" s="2"/>
      <c r="H23" s="2"/>
      <c r="I23" s="2"/>
      <c r="J23" s="2"/>
      <c r="K23" s="2"/>
      <c r="L23" s="2"/>
      <c r="M23" s="2"/>
      <c r="N23" s="2"/>
    </row>
    <row r="24" spans="1:14" ht="22.5" customHeight="1">
      <c r="A24" s="42"/>
      <c r="B24" s="2"/>
      <c r="C24" s="2"/>
      <c r="D24" s="2"/>
      <c r="E24" s="73"/>
      <c r="F24" s="111"/>
      <c r="G24" s="2"/>
      <c r="H24" s="2"/>
      <c r="I24" s="2"/>
      <c r="J24" s="2"/>
      <c r="K24" s="2"/>
      <c r="L24" s="2"/>
      <c r="M24" s="2"/>
      <c r="N24" s="2"/>
    </row>
    <row r="25" spans="1:14" ht="22.5" customHeight="1">
      <c r="A25" s="42"/>
      <c r="B25" s="2"/>
      <c r="C25" s="2"/>
      <c r="D25" s="2"/>
      <c r="E25" s="73"/>
      <c r="F25" s="111"/>
      <c r="G25" s="2"/>
      <c r="H25" s="2"/>
      <c r="I25" s="2"/>
      <c r="J25" s="2"/>
      <c r="K25" s="2"/>
      <c r="L25" s="2"/>
      <c r="M25" s="2"/>
      <c r="N25" s="2"/>
    </row>
    <row r="26" spans="1:14" ht="22.5" customHeight="1">
      <c r="A26" s="42"/>
      <c r="B26" s="2"/>
      <c r="C26" s="2"/>
      <c r="D26" s="2"/>
      <c r="E26" s="73"/>
      <c r="F26" s="111"/>
      <c r="G26" s="2"/>
      <c r="H26" s="2"/>
      <c r="I26" s="2"/>
      <c r="J26" s="2"/>
      <c r="K26" s="2"/>
      <c r="L26" s="2"/>
      <c r="M26" s="2"/>
      <c r="N26" s="2"/>
    </row>
    <row r="27" spans="1:14" ht="22.5" customHeight="1">
      <c r="A27" s="42"/>
      <c r="B27" s="2"/>
      <c r="C27" s="2"/>
      <c r="D27" s="2"/>
      <c r="E27" s="141">
        <f>SUM(E10:E19)</f>
        <v>6754058.753333332</v>
      </c>
      <c r="F27" s="111">
        <f>SUM(F10:F26)</f>
        <v>24756257.76</v>
      </c>
      <c r="G27" s="2"/>
      <c r="H27" s="2"/>
      <c r="I27" s="2"/>
      <c r="J27" s="2"/>
      <c r="K27" s="2"/>
      <c r="L27" s="2"/>
      <c r="M27" s="2"/>
      <c r="N27" s="2"/>
    </row>
    <row r="28" spans="1:14" ht="22.5" customHeight="1">
      <c r="A28" s="15"/>
      <c r="B28" s="5"/>
      <c r="C28" s="5"/>
      <c r="D28" s="5"/>
      <c r="E28" s="74"/>
      <c r="F28" s="112"/>
      <c r="G28" s="5"/>
      <c r="H28" s="5"/>
      <c r="I28" s="5"/>
      <c r="J28" s="5"/>
      <c r="K28" s="5"/>
      <c r="L28" s="5"/>
      <c r="M28" s="5"/>
      <c r="N28" s="5"/>
    </row>
    <row r="29" spans="1:14" ht="22.5" customHeight="1">
      <c r="A29" s="15"/>
      <c r="B29" s="5"/>
      <c r="C29" s="5"/>
      <c r="D29" s="5"/>
      <c r="E29" s="74"/>
      <c r="F29" s="112"/>
      <c r="G29" s="5"/>
      <c r="H29" s="5"/>
      <c r="I29" s="5"/>
      <c r="J29" s="5"/>
      <c r="K29" s="5"/>
      <c r="L29" s="5"/>
      <c r="M29" s="5"/>
      <c r="N29" s="5"/>
    </row>
    <row r="31" spans="1:14" ht="12.75">
      <c r="A31" s="186" t="s">
        <v>203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4" ht="12.75">
      <c r="A32" s="17"/>
      <c r="B32" s="17"/>
      <c r="C32" s="17"/>
      <c r="D32" s="17"/>
      <c r="E32" s="70"/>
      <c r="F32" s="113"/>
      <c r="G32" s="17"/>
      <c r="H32" s="17"/>
      <c r="I32" s="17"/>
      <c r="J32" s="17"/>
      <c r="K32" s="17"/>
      <c r="L32" s="17"/>
      <c r="M32" s="17"/>
      <c r="N32" s="17"/>
    </row>
    <row r="33" ht="12.75">
      <c r="A33" s="23" t="s">
        <v>147</v>
      </c>
    </row>
    <row r="34" spans="1:11" ht="12.75">
      <c r="A34" s="182" t="s">
        <v>23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1" ht="12.75">
      <c r="A35" s="186" t="s">
        <v>71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</row>
    <row r="36" spans="1:12" ht="27" customHeight="1">
      <c r="A36" s="182" t="s">
        <v>73</v>
      </c>
      <c r="B36" s="182"/>
      <c r="C36" s="182"/>
      <c r="H36" s="240" t="s">
        <v>231</v>
      </c>
      <c r="I36" s="240"/>
      <c r="J36" s="5"/>
      <c r="K36" s="5"/>
      <c r="L36" s="5"/>
    </row>
    <row r="37" spans="1:12" ht="12.75">
      <c r="A37" s="182" t="s">
        <v>24</v>
      </c>
      <c r="B37" s="182"/>
      <c r="C37" s="182"/>
      <c r="J37" s="5"/>
      <c r="K37" s="5"/>
      <c r="L37" s="5"/>
    </row>
    <row r="38" spans="1:11" ht="28.5" customHeight="1">
      <c r="A38" s="182" t="s">
        <v>59</v>
      </c>
      <c r="B38" s="182"/>
      <c r="C38" s="182"/>
      <c r="H38" s="246" t="s">
        <v>247</v>
      </c>
      <c r="I38" s="246"/>
      <c r="J38" s="60"/>
      <c r="K38" s="60"/>
    </row>
    <row r="39" spans="1:11" ht="30" customHeight="1">
      <c r="A39" s="18"/>
      <c r="B39" s="18"/>
      <c r="C39" s="18"/>
      <c r="H39" s="57"/>
      <c r="I39" s="58"/>
      <c r="J39" s="61"/>
      <c r="K39" s="61"/>
    </row>
    <row r="40" spans="1:11" ht="28.5" customHeight="1">
      <c r="A40" s="182" t="s">
        <v>72</v>
      </c>
      <c r="B40" s="182"/>
      <c r="C40" s="182"/>
      <c r="H40" s="59"/>
      <c r="I40" s="57"/>
      <c r="J40" s="62"/>
      <c r="K40" s="62"/>
    </row>
    <row r="41" spans="1:8" ht="12.75">
      <c r="A41" s="182" t="s">
        <v>74</v>
      </c>
      <c r="B41" s="182"/>
      <c r="C41" s="182"/>
      <c r="H41" s="46"/>
    </row>
    <row r="42" spans="1:3" ht="12.75">
      <c r="A42" s="182" t="s">
        <v>75</v>
      </c>
      <c r="B42" s="182"/>
      <c r="C42" s="182"/>
    </row>
    <row r="43" spans="1:3" ht="12.75">
      <c r="A43" s="182" t="s">
        <v>107</v>
      </c>
      <c r="B43" s="182"/>
      <c r="C43" s="182"/>
    </row>
    <row r="45" ht="12.75">
      <c r="A45" s="23" t="s">
        <v>70</v>
      </c>
    </row>
    <row r="46" spans="1:11" ht="12.75">
      <c r="A46" s="182" t="s">
        <v>96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</row>
    <row r="47" spans="1:11" ht="12.75" customHeight="1">
      <c r="A47" s="182" t="s">
        <v>97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</row>
    <row r="48" spans="1:2" ht="12.75">
      <c r="A48" s="182" t="s">
        <v>94</v>
      </c>
      <c r="B48" s="182"/>
    </row>
    <row r="49" spans="1:2" ht="12.75">
      <c r="A49" s="182" t="s">
        <v>95</v>
      </c>
      <c r="B49" s="182"/>
    </row>
  </sheetData>
  <sheetProtection/>
  <mergeCells count="35">
    <mergeCell ref="M8:M9"/>
    <mergeCell ref="L8:L9"/>
    <mergeCell ref="A48:B48"/>
    <mergeCell ref="A43:C43"/>
    <mergeCell ref="A42:C42"/>
    <mergeCell ref="A47:K47"/>
    <mergeCell ref="A31:N31"/>
    <mergeCell ref="H38:I38"/>
    <mergeCell ref="A3:K3"/>
    <mergeCell ref="A7:A9"/>
    <mergeCell ref="F7:F9"/>
    <mergeCell ref="I7:I9"/>
    <mergeCell ref="H7:H9"/>
    <mergeCell ref="K7:K9"/>
    <mergeCell ref="J7:J9"/>
    <mergeCell ref="A49:B49"/>
    <mergeCell ref="A34:K34"/>
    <mergeCell ref="A35:K35"/>
    <mergeCell ref="A36:C36"/>
    <mergeCell ref="A37:C37"/>
    <mergeCell ref="A38:C38"/>
    <mergeCell ref="A41:C41"/>
    <mergeCell ref="A46:K46"/>
    <mergeCell ref="A40:C40"/>
    <mergeCell ref="H36:I36"/>
    <mergeCell ref="A1:N1"/>
    <mergeCell ref="A2:N2"/>
    <mergeCell ref="A4:N4"/>
    <mergeCell ref="N7:N9"/>
    <mergeCell ref="D7:D9"/>
    <mergeCell ref="G7:G9"/>
    <mergeCell ref="E7:E9"/>
    <mergeCell ref="L7:M7"/>
    <mergeCell ref="B7:B9"/>
    <mergeCell ref="C7:C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18.710937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7.25">
      <c r="A1" s="164" t="s">
        <v>240</v>
      </c>
      <c r="B1" s="198"/>
      <c r="C1" s="198"/>
      <c r="D1" s="198"/>
      <c r="E1" s="198"/>
      <c r="F1" s="198"/>
    </row>
    <row r="2" spans="1:6" ht="17.25">
      <c r="A2" s="164" t="s">
        <v>239</v>
      </c>
      <c r="B2" s="198"/>
      <c r="C2" s="198"/>
      <c r="D2" s="198"/>
      <c r="E2" s="198"/>
      <c r="F2" s="198"/>
    </row>
    <row r="3" spans="1:5" ht="15">
      <c r="A3" s="172" t="s">
        <v>0</v>
      </c>
      <c r="B3" s="165"/>
      <c r="C3" s="165"/>
      <c r="D3" s="165"/>
      <c r="E3" s="165"/>
    </row>
    <row r="4" spans="1:6" ht="17.25">
      <c r="A4" s="173" t="s">
        <v>195</v>
      </c>
      <c r="B4" s="173"/>
      <c r="C4" s="173"/>
      <c r="D4" s="173"/>
      <c r="E4" s="173"/>
      <c r="F4" s="173"/>
    </row>
    <row r="5" spans="1:6" ht="17.25">
      <c r="A5" s="173" t="s">
        <v>194</v>
      </c>
      <c r="B5" s="173"/>
      <c r="C5" s="173"/>
      <c r="D5" s="173"/>
      <c r="E5" s="173"/>
      <c r="F5" s="173"/>
    </row>
    <row r="7" spans="1:6" ht="12.75" customHeight="1">
      <c r="A7" s="178" t="s">
        <v>131</v>
      </c>
      <c r="B7" s="176" t="s">
        <v>17</v>
      </c>
      <c r="C7" s="170" t="s">
        <v>18</v>
      </c>
      <c r="D7" s="176" t="s">
        <v>20</v>
      </c>
      <c r="E7" s="170" t="s">
        <v>48</v>
      </c>
      <c r="F7" s="170" t="s">
        <v>137</v>
      </c>
    </row>
    <row r="8" spans="1:6" ht="12.75">
      <c r="A8" s="209"/>
      <c r="B8" s="177"/>
      <c r="C8" s="171"/>
      <c r="D8" s="177"/>
      <c r="E8" s="171"/>
      <c r="F8" s="171"/>
    </row>
    <row r="9" spans="1:6" ht="12.75" customHeight="1">
      <c r="A9" s="209"/>
      <c r="B9" s="177"/>
      <c r="C9" s="171"/>
      <c r="D9" s="177"/>
      <c r="E9" s="171"/>
      <c r="F9" s="171"/>
    </row>
    <row r="10" spans="1:6" ht="12.75">
      <c r="A10" s="179"/>
      <c r="B10" s="177"/>
      <c r="C10" s="171"/>
      <c r="D10" s="177"/>
      <c r="E10" s="171"/>
      <c r="F10" s="171"/>
    </row>
    <row r="11" spans="1:6" ht="50.25" customHeight="1">
      <c r="A11" s="14"/>
      <c r="B11" s="8"/>
      <c r="C11" s="8"/>
      <c r="D11" s="8"/>
      <c r="E11" s="2"/>
      <c r="F11" s="2"/>
    </row>
    <row r="12" spans="1:6" ht="50.25" customHeight="1">
      <c r="A12" s="14"/>
      <c r="B12" s="8"/>
      <c r="C12" s="47"/>
      <c r="D12" s="49"/>
      <c r="E12" s="2"/>
      <c r="F12" s="47"/>
    </row>
    <row r="13" spans="1:6" ht="50.25" customHeight="1">
      <c r="A13" s="15"/>
      <c r="B13" s="16"/>
      <c r="C13" s="16"/>
      <c r="D13" s="16"/>
      <c r="E13" s="5"/>
      <c r="F13" s="5"/>
    </row>
    <row r="15" spans="1:3" ht="12.75">
      <c r="A15" s="10"/>
      <c r="B15" s="12"/>
      <c r="C15" s="12"/>
    </row>
    <row r="16" ht="12.75">
      <c r="D16" s="50" t="s">
        <v>232</v>
      </c>
    </row>
    <row r="17" spans="4:7" ht="27" customHeight="1">
      <c r="D17" s="44" t="s">
        <v>247</v>
      </c>
      <c r="E17" s="63"/>
      <c r="F17" s="52"/>
      <c r="G17" s="52"/>
    </row>
    <row r="18" spans="4:7" ht="21.75" customHeight="1">
      <c r="D18" s="44"/>
      <c r="E18" s="64"/>
      <c r="F18" s="55"/>
      <c r="G18" s="56"/>
    </row>
    <row r="19" spans="4:7" ht="27" customHeight="1">
      <c r="D19" s="51"/>
      <c r="E19" s="64"/>
      <c r="F19" s="53"/>
      <c r="G19" s="56"/>
    </row>
    <row r="20" ht="12" customHeight="1">
      <c r="D20" s="54"/>
    </row>
    <row r="21" spans="1:2" ht="30" customHeight="1">
      <c r="A21" s="193" t="s">
        <v>139</v>
      </c>
      <c r="B21" s="193"/>
    </row>
    <row r="22" spans="1:2" ht="39" customHeight="1">
      <c r="A22" s="193"/>
      <c r="B22" s="193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2:B22"/>
    <mergeCell ref="A3:E3"/>
    <mergeCell ref="A21:B21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Rizzo</dc:creator>
  <cp:keywords/>
  <dc:description/>
  <cp:lastModifiedBy>Katia Ursillo</cp:lastModifiedBy>
  <cp:lastPrinted>2018-11-14T10:05:52Z</cp:lastPrinted>
  <dcterms:created xsi:type="dcterms:W3CDTF">2016-06-08T15:54:56Z</dcterms:created>
  <dcterms:modified xsi:type="dcterms:W3CDTF">2023-06-09T10:19:32Z</dcterms:modified>
  <cp:category/>
  <cp:version/>
  <cp:contentType/>
  <cp:contentStatus/>
</cp:coreProperties>
</file>